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Users\kadicker\Organizations\FY17\Funding Process FY17\"/>
    </mc:Choice>
  </mc:AlternateContent>
  <bookViews>
    <workbookView xWindow="0" yWindow="0" windowWidth="20490" windowHeight="7755" activeTab="2"/>
  </bookViews>
  <sheets>
    <sheet name="3 year Funding History" sheetId="4" r:id="rId1"/>
    <sheet name="Funding Process Tracking" sheetId="1" r:id="rId2"/>
    <sheet name="Initial Allocation" sheetId="2" r:id="rId3"/>
    <sheet name="Table for Bill of Appropriation" sheetId="3" r:id="rId4"/>
  </sheets>
  <definedNames>
    <definedName name="_xlnm.Print_Area" localSheetId="0">'3 year Funding History'!$A$1:$N$365</definedName>
    <definedName name="_xlnm.Print_Area" localSheetId="1">'Funding Process Tracking'!$A$1:$S$266</definedName>
    <definedName name="_xlnm.Print_Area" localSheetId="2">'Initial Allocation'!$A$1:$I$263</definedName>
    <definedName name="_xlnm.Print_Titles" localSheetId="0">'3 year Funding History'!$1:$1</definedName>
    <definedName name="_xlnm.Print_Titles" localSheetId="1">'Funding Process Tracking'!$3:$3</definedName>
    <definedName name="_xlnm.Print_Titles" localSheetId="2">'Initial Allocation'!$2:$2</definedName>
  </definedNames>
  <calcPr calcId="152511"/>
</workbook>
</file>

<file path=xl/calcChain.xml><?xml version="1.0" encoding="utf-8"?>
<calcChain xmlns="http://schemas.openxmlformats.org/spreadsheetml/2006/main">
  <c r="I206" i="2" l="1"/>
  <c r="S231" i="1" l="1"/>
  <c r="C183" i="2" l="1"/>
  <c r="G183" i="2" s="1"/>
  <c r="I183" i="2" s="1"/>
  <c r="D183" i="3" s="1"/>
  <c r="B183" i="2"/>
  <c r="H263" i="2" l="1"/>
  <c r="F263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G101" i="2" s="1"/>
  <c r="I101" i="2" s="1"/>
  <c r="D100" i="3" s="1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256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G221" i="2" s="1"/>
  <c r="I221" i="2" s="1"/>
  <c r="D220" i="3" s="1"/>
  <c r="C222" i="2"/>
  <c r="C223" i="2"/>
  <c r="C224" i="2"/>
  <c r="C225" i="2"/>
  <c r="C226" i="2"/>
  <c r="C227" i="2"/>
  <c r="C228" i="2"/>
  <c r="C229" i="2"/>
  <c r="C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256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4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7" i="2"/>
  <c r="C258" i="2"/>
  <c r="C259" i="2"/>
  <c r="C260" i="2"/>
  <c r="C261" i="2"/>
  <c r="C262" i="2"/>
  <c r="C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7" i="2"/>
  <c r="B258" i="2"/>
  <c r="B259" i="2"/>
  <c r="B260" i="2"/>
  <c r="B261" i="2"/>
  <c r="B262" i="2"/>
  <c r="B232" i="2"/>
  <c r="G216" i="2" l="1"/>
  <c r="I216" i="2" s="1"/>
  <c r="D215" i="3" s="1"/>
  <c r="G210" i="2"/>
  <c r="I210" i="2" s="1"/>
  <c r="D209" i="3" s="1"/>
  <c r="G161" i="2"/>
  <c r="I161" i="2" s="1"/>
  <c r="D160" i="3" s="1"/>
  <c r="G159" i="2"/>
  <c r="I159" i="2" s="1"/>
  <c r="D158" i="3" s="1"/>
  <c r="G130" i="2"/>
  <c r="I130" i="2" s="1"/>
  <c r="D129" i="3" s="1"/>
  <c r="G120" i="2"/>
  <c r="I120" i="2" s="1"/>
  <c r="D119" i="3" s="1"/>
  <c r="G88" i="2"/>
  <c r="I88" i="2" s="1"/>
  <c r="D87" i="3" s="1"/>
  <c r="G192" i="2"/>
  <c r="I192" i="2" s="1"/>
  <c r="D191" i="3" s="1"/>
  <c r="G206" i="2"/>
  <c r="D205" i="3" s="1"/>
  <c r="G44" i="2"/>
  <c r="I44" i="2" s="1"/>
  <c r="D43" i="3" s="1"/>
  <c r="G9" i="2"/>
  <c r="I9" i="2" s="1"/>
  <c r="D8" i="3" s="1"/>
  <c r="G225" i="2"/>
  <c r="I225" i="2" s="1"/>
  <c r="D224" i="3" s="1"/>
  <c r="G184" i="2"/>
  <c r="I184" i="2" s="1"/>
  <c r="D182" i="3" s="1"/>
  <c r="G36" i="2"/>
  <c r="I36" i="2" s="1"/>
  <c r="D35" i="3" s="1"/>
  <c r="G160" i="2"/>
  <c r="I160" i="2" s="1"/>
  <c r="D159" i="3" s="1"/>
  <c r="G100" i="2"/>
  <c r="I100" i="2" s="1"/>
  <c r="D99" i="3" s="1"/>
  <c r="G68" i="2"/>
  <c r="I68" i="2" s="1"/>
  <c r="D67" i="3" s="1"/>
  <c r="G224" i="2"/>
  <c r="I224" i="2" s="1"/>
  <c r="D223" i="3" s="1"/>
  <c r="G138" i="2"/>
  <c r="I138" i="2" s="1"/>
  <c r="D137" i="3" s="1"/>
  <c r="G49" i="2"/>
  <c r="I49" i="2" s="1"/>
  <c r="D48" i="3" s="1"/>
  <c r="G16" i="2"/>
  <c r="I16" i="2" s="1"/>
  <c r="D15" i="3" s="1"/>
  <c r="G64" i="2"/>
  <c r="I64" i="2" s="1"/>
  <c r="D63" i="3" s="1"/>
  <c r="G229" i="2"/>
  <c r="I229" i="2" s="1"/>
  <c r="D228" i="3" s="1"/>
  <c r="G84" i="2"/>
  <c r="I84" i="2" s="1"/>
  <c r="D83" i="3" s="1"/>
  <c r="G28" i="2"/>
  <c r="I28" i="2" s="1"/>
  <c r="D27" i="3" s="1"/>
  <c r="G217" i="2"/>
  <c r="I217" i="2" s="1"/>
  <c r="D216" i="3" s="1"/>
  <c r="G193" i="2"/>
  <c r="I193" i="2" s="1"/>
  <c r="D192" i="3" s="1"/>
  <c r="G133" i="2"/>
  <c r="I133" i="2" s="1"/>
  <c r="D132" i="3" s="1"/>
  <c r="G114" i="2"/>
  <c r="I114" i="2" s="1"/>
  <c r="D113" i="3" s="1"/>
  <c r="G209" i="2"/>
  <c r="I209" i="2" s="1"/>
  <c r="D208" i="3" s="1"/>
  <c r="G112" i="2"/>
  <c r="I112" i="2" s="1"/>
  <c r="D111" i="3" s="1"/>
  <c r="G104" i="2"/>
  <c r="I104" i="2" s="1"/>
  <c r="D103" i="3" s="1"/>
  <c r="G137" i="2"/>
  <c r="I137" i="2" s="1"/>
  <c r="D136" i="3" s="1"/>
  <c r="G57" i="2"/>
  <c r="I57" i="2" s="1"/>
  <c r="D56" i="3" s="1"/>
  <c r="B230" i="2"/>
  <c r="G152" i="2"/>
  <c r="I152" i="2" s="1"/>
  <c r="D151" i="3" s="1"/>
  <c r="G97" i="2"/>
  <c r="I97" i="2" s="1"/>
  <c r="D96" i="3" s="1"/>
  <c r="G6" i="2"/>
  <c r="I6" i="2" s="1"/>
  <c r="D5" i="3" s="1"/>
  <c r="G108" i="2"/>
  <c r="I108" i="2" s="1"/>
  <c r="D107" i="3" s="1"/>
  <c r="G92" i="2"/>
  <c r="I92" i="2" s="1"/>
  <c r="D91" i="3" s="1"/>
  <c r="G65" i="2"/>
  <c r="I65" i="2" s="1"/>
  <c r="D64" i="3" s="1"/>
  <c r="G93" i="2"/>
  <c r="I93" i="2" s="1"/>
  <c r="D92" i="3" s="1"/>
  <c r="G21" i="2"/>
  <c r="I21" i="2" s="1"/>
  <c r="D20" i="3" s="1"/>
  <c r="G189" i="2"/>
  <c r="I189" i="2" s="1"/>
  <c r="D188" i="3" s="1"/>
  <c r="G168" i="2"/>
  <c r="I168" i="2" s="1"/>
  <c r="D167" i="3" s="1"/>
  <c r="G151" i="2"/>
  <c r="I151" i="2" s="1"/>
  <c r="D150" i="3" s="1"/>
  <c r="G56" i="2"/>
  <c r="I56" i="2" s="1"/>
  <c r="D55" i="3" s="1"/>
  <c r="G45" i="2"/>
  <c r="I45" i="2" s="1"/>
  <c r="D44" i="3" s="1"/>
  <c r="G13" i="2"/>
  <c r="I13" i="2" s="1"/>
  <c r="D12" i="3" s="1"/>
  <c r="G191" i="2"/>
  <c r="I191" i="2" s="1"/>
  <c r="D190" i="3" s="1"/>
  <c r="G182" i="2"/>
  <c r="I182" i="2" s="1"/>
  <c r="D181" i="3" s="1"/>
  <c r="G158" i="2"/>
  <c r="I158" i="2" s="1"/>
  <c r="D157" i="3" s="1"/>
  <c r="G135" i="2"/>
  <c r="I135" i="2" s="1"/>
  <c r="D134" i="3" s="1"/>
  <c r="G39" i="2"/>
  <c r="I39" i="2" s="1"/>
  <c r="D38" i="3" s="1"/>
  <c r="G232" i="2"/>
  <c r="C263" i="2"/>
  <c r="G238" i="2"/>
  <c r="I238" i="2" s="1"/>
  <c r="D238" i="3" s="1"/>
  <c r="C230" i="2"/>
  <c r="G222" i="2"/>
  <c r="I222" i="2" s="1"/>
  <c r="D221" i="3" s="1"/>
  <c r="G190" i="2"/>
  <c r="I190" i="2" s="1"/>
  <c r="D189" i="3" s="1"/>
  <c r="G181" i="2"/>
  <c r="I181" i="2" s="1"/>
  <c r="D180" i="3" s="1"/>
  <c r="G141" i="2"/>
  <c r="I141" i="2" s="1"/>
  <c r="D140" i="3" s="1"/>
  <c r="G118" i="2"/>
  <c r="I118" i="2" s="1"/>
  <c r="D117" i="3" s="1"/>
  <c r="G102" i="2"/>
  <c r="I102" i="2" s="1"/>
  <c r="D101" i="3" s="1"/>
  <c r="G86" i="2"/>
  <c r="I86" i="2" s="1"/>
  <c r="D85" i="3" s="1"/>
  <c r="G78" i="2"/>
  <c r="I78" i="2" s="1"/>
  <c r="D77" i="3" s="1"/>
  <c r="G70" i="2"/>
  <c r="I70" i="2" s="1"/>
  <c r="D69" i="3" s="1"/>
  <c r="G46" i="2"/>
  <c r="I46" i="2" s="1"/>
  <c r="D45" i="3" s="1"/>
  <c r="G38" i="2"/>
  <c r="I38" i="2" s="1"/>
  <c r="D37" i="3" s="1"/>
  <c r="G30" i="2"/>
  <c r="I30" i="2" s="1"/>
  <c r="D29" i="3" s="1"/>
  <c r="G22" i="2"/>
  <c r="I22" i="2" s="1"/>
  <c r="D21" i="3" s="1"/>
  <c r="G198" i="2"/>
  <c r="I198" i="2" s="1"/>
  <c r="D197" i="3" s="1"/>
  <c r="G35" i="2"/>
  <c r="I35" i="2" s="1"/>
  <c r="D34" i="3" s="1"/>
  <c r="G134" i="2"/>
  <c r="I134" i="2" s="1"/>
  <c r="D133" i="3" s="1"/>
  <c r="G20" i="2"/>
  <c r="I20" i="2" s="1"/>
  <c r="D19" i="3" s="1"/>
  <c r="G4" i="2"/>
  <c r="I4" i="2" s="1"/>
  <c r="D3" i="3" s="1"/>
  <c r="G142" i="2"/>
  <c r="I142" i="2" s="1"/>
  <c r="D141" i="3" s="1"/>
  <c r="G173" i="2"/>
  <c r="I173" i="2" s="1"/>
  <c r="D172" i="3" s="1"/>
  <c r="G31" i="2"/>
  <c r="I31" i="2" s="1"/>
  <c r="D30" i="3" s="1"/>
  <c r="G223" i="2"/>
  <c r="I223" i="2" s="1"/>
  <c r="D222" i="3" s="1"/>
  <c r="G245" i="2"/>
  <c r="I245" i="2" s="1"/>
  <c r="D245" i="3" s="1"/>
  <c r="G203" i="2"/>
  <c r="I203" i="2" s="1"/>
  <c r="D202" i="3" s="1"/>
  <c r="G187" i="2"/>
  <c r="I187" i="2" s="1"/>
  <c r="D186" i="3" s="1"/>
  <c r="G170" i="2"/>
  <c r="I170" i="2" s="1"/>
  <c r="D169" i="3" s="1"/>
  <c r="G162" i="2"/>
  <c r="I162" i="2" s="1"/>
  <c r="D161" i="3" s="1"/>
  <c r="G139" i="2"/>
  <c r="I139" i="2" s="1"/>
  <c r="D138" i="3" s="1"/>
  <c r="G99" i="2"/>
  <c r="I99" i="2" s="1"/>
  <c r="D98" i="3" s="1"/>
  <c r="G91" i="2"/>
  <c r="I91" i="2" s="1"/>
  <c r="D90" i="3" s="1"/>
  <c r="G83" i="2"/>
  <c r="I83" i="2" s="1"/>
  <c r="D82" i="3" s="1"/>
  <c r="G67" i="2"/>
  <c r="I67" i="2" s="1"/>
  <c r="D66" i="3" s="1"/>
  <c r="G51" i="2"/>
  <c r="I51" i="2" s="1"/>
  <c r="D50" i="3" s="1"/>
  <c r="G250" i="2"/>
  <c r="I250" i="2" s="1"/>
  <c r="D250" i="3" s="1"/>
  <c r="G177" i="2"/>
  <c r="I177" i="2" s="1"/>
  <c r="D176" i="3" s="1"/>
  <c r="G207" i="2"/>
  <c r="I207" i="2" s="1"/>
  <c r="D206" i="3" s="1"/>
  <c r="G215" i="2"/>
  <c r="I215" i="2" s="1"/>
  <c r="D214" i="3" s="1"/>
  <c r="G71" i="2"/>
  <c r="I71" i="2" s="1"/>
  <c r="D70" i="3" s="1"/>
  <c r="B263" i="2"/>
  <c r="G261" i="2"/>
  <c r="I261" i="2" s="1"/>
  <c r="D261" i="3" s="1"/>
  <c r="G252" i="2"/>
  <c r="I252" i="2" s="1"/>
  <c r="D252" i="3" s="1"/>
  <c r="G205" i="2"/>
  <c r="I205" i="2" s="1"/>
  <c r="D204" i="3" s="1"/>
  <c r="G69" i="2"/>
  <c r="I69" i="2" s="1"/>
  <c r="D68" i="3" s="1"/>
  <c r="G5" i="2"/>
  <c r="I5" i="2" s="1"/>
  <c r="D4" i="3" s="1"/>
  <c r="G256" i="2"/>
  <c r="I256" i="2" s="1"/>
  <c r="D256" i="3" s="1"/>
  <c r="G122" i="2"/>
  <c r="I122" i="2" s="1"/>
  <c r="D121" i="3" s="1"/>
  <c r="G202" i="2"/>
  <c r="I202" i="2" s="1"/>
  <c r="D201" i="3" s="1"/>
  <c r="G169" i="2"/>
  <c r="I169" i="2" s="1"/>
  <c r="D168" i="3" s="1"/>
  <c r="G197" i="2"/>
  <c r="I197" i="2" s="1"/>
  <c r="D196" i="3" s="1"/>
  <c r="G145" i="2"/>
  <c r="I145" i="2" s="1"/>
  <c r="D144" i="3" s="1"/>
  <c r="G260" i="2"/>
  <c r="I260" i="2" s="1"/>
  <c r="D260" i="3" s="1"/>
  <c r="G251" i="2"/>
  <c r="I251" i="2" s="1"/>
  <c r="D251" i="3" s="1"/>
  <c r="G235" i="2"/>
  <c r="I235" i="2" s="1"/>
  <c r="D235" i="3" s="1"/>
  <c r="G220" i="2"/>
  <c r="I220" i="2" s="1"/>
  <c r="D219" i="3" s="1"/>
  <c r="G212" i="2"/>
  <c r="I212" i="2" s="1"/>
  <c r="D211" i="3" s="1"/>
  <c r="G196" i="2"/>
  <c r="I196" i="2" s="1"/>
  <c r="D195" i="3" s="1"/>
  <c r="G188" i="2"/>
  <c r="I188" i="2" s="1"/>
  <c r="D187" i="3" s="1"/>
  <c r="G179" i="2"/>
  <c r="I179" i="2" s="1"/>
  <c r="D178" i="3" s="1"/>
  <c r="G171" i="2"/>
  <c r="I171" i="2" s="1"/>
  <c r="D170" i="3" s="1"/>
  <c r="G155" i="2"/>
  <c r="I155" i="2" s="1"/>
  <c r="D154" i="3" s="1"/>
  <c r="G147" i="2"/>
  <c r="I147" i="2" s="1"/>
  <c r="D146" i="3" s="1"/>
  <c r="G132" i="2"/>
  <c r="I132" i="2" s="1"/>
  <c r="D131" i="3" s="1"/>
  <c r="G124" i="2"/>
  <c r="I124" i="2" s="1"/>
  <c r="D123" i="3" s="1"/>
  <c r="G116" i="2"/>
  <c r="I116" i="2" s="1"/>
  <c r="D115" i="3" s="1"/>
  <c r="G52" i="2"/>
  <c r="I52" i="2" s="1"/>
  <c r="D51" i="3" s="1"/>
  <c r="G175" i="2"/>
  <c r="I175" i="2" s="1"/>
  <c r="D174" i="3" s="1"/>
  <c r="G85" i="2"/>
  <c r="I85" i="2" s="1"/>
  <c r="D84" i="3" s="1"/>
  <c r="G76" i="2"/>
  <c r="I76" i="2" s="1"/>
  <c r="D75" i="3" s="1"/>
  <c r="G48" i="2"/>
  <c r="I48" i="2" s="1"/>
  <c r="D47" i="3" s="1"/>
  <c r="G201" i="2"/>
  <c r="I201" i="2" s="1"/>
  <c r="D200" i="3" s="1"/>
  <c r="G40" i="2"/>
  <c r="I40" i="2" s="1"/>
  <c r="D39" i="3" s="1"/>
  <c r="G156" i="2"/>
  <c r="I156" i="2" s="1"/>
  <c r="D155" i="3" s="1"/>
  <c r="G258" i="2"/>
  <c r="I258" i="2" s="1"/>
  <c r="D258" i="3" s="1"/>
  <c r="G241" i="2"/>
  <c r="I241" i="2" s="1"/>
  <c r="D241" i="3" s="1"/>
  <c r="G233" i="2"/>
  <c r="I233" i="2" s="1"/>
  <c r="D233" i="3" s="1"/>
  <c r="G194" i="2"/>
  <c r="I194" i="2" s="1"/>
  <c r="D193" i="3" s="1"/>
  <c r="G106" i="2"/>
  <c r="I106" i="2" s="1"/>
  <c r="D105" i="3" s="1"/>
  <c r="G74" i="2"/>
  <c r="I74" i="2" s="1"/>
  <c r="D73" i="3" s="1"/>
  <c r="G66" i="2"/>
  <c r="I66" i="2" s="1"/>
  <c r="D65" i="3" s="1"/>
  <c r="G58" i="2"/>
  <c r="I58" i="2" s="1"/>
  <c r="D57" i="3" s="1"/>
  <c r="G50" i="2"/>
  <c r="I50" i="2" s="1"/>
  <c r="D49" i="3" s="1"/>
  <c r="G42" i="2"/>
  <c r="I42" i="2" s="1"/>
  <c r="D41" i="3" s="1"/>
  <c r="G10" i="2"/>
  <c r="I10" i="2" s="1"/>
  <c r="D9" i="3" s="1"/>
  <c r="G82" i="2"/>
  <c r="I82" i="2" s="1"/>
  <c r="D81" i="3" s="1"/>
  <c r="G61" i="2"/>
  <c r="I61" i="2" s="1"/>
  <c r="D60" i="3" s="1"/>
  <c r="G257" i="2"/>
  <c r="I257" i="2" s="1"/>
  <c r="D257" i="3" s="1"/>
  <c r="G240" i="2"/>
  <c r="I240" i="2" s="1"/>
  <c r="D240" i="3" s="1"/>
  <c r="G176" i="2"/>
  <c r="I176" i="2" s="1"/>
  <c r="D175" i="3" s="1"/>
  <c r="G144" i="2"/>
  <c r="I144" i="2" s="1"/>
  <c r="D143" i="3" s="1"/>
  <c r="G129" i="2"/>
  <c r="I129" i="2" s="1"/>
  <c r="D128" i="3" s="1"/>
  <c r="G113" i="2"/>
  <c r="I113" i="2" s="1"/>
  <c r="D112" i="3" s="1"/>
  <c r="G105" i="2"/>
  <c r="I105" i="2" s="1"/>
  <c r="D104" i="3" s="1"/>
  <c r="G89" i="2"/>
  <c r="I89" i="2" s="1"/>
  <c r="D88" i="3" s="1"/>
  <c r="G41" i="2"/>
  <c r="I41" i="2" s="1"/>
  <c r="D40" i="3" s="1"/>
  <c r="G33" i="2"/>
  <c r="I33" i="2" s="1"/>
  <c r="D32" i="3" s="1"/>
  <c r="G17" i="2"/>
  <c r="I17" i="2" s="1"/>
  <c r="D16" i="3" s="1"/>
  <c r="G218" i="2"/>
  <c r="I218" i="2" s="1"/>
  <c r="D217" i="3" s="1"/>
  <c r="G200" i="2"/>
  <c r="I200" i="2" s="1"/>
  <c r="D199" i="3" s="1"/>
  <c r="G172" i="2"/>
  <c r="I172" i="2" s="1"/>
  <c r="D171" i="3" s="1"/>
  <c r="G153" i="2"/>
  <c r="I153" i="2" s="1"/>
  <c r="D152" i="3" s="1"/>
  <c r="G136" i="2"/>
  <c r="I136" i="2" s="1"/>
  <c r="D135" i="3" s="1"/>
  <c r="G109" i="2"/>
  <c r="I109" i="2" s="1"/>
  <c r="D108" i="3" s="1"/>
  <c r="G81" i="2"/>
  <c r="I81" i="2" s="1"/>
  <c r="D80" i="3" s="1"/>
  <c r="G72" i="2"/>
  <c r="I72" i="2" s="1"/>
  <c r="D71" i="3" s="1"/>
  <c r="G208" i="2"/>
  <c r="I208" i="2" s="1"/>
  <c r="D207" i="3" s="1"/>
  <c r="G186" i="2"/>
  <c r="I186" i="2" s="1"/>
  <c r="D185" i="3" s="1"/>
  <c r="G143" i="2"/>
  <c r="I143" i="2" s="1"/>
  <c r="D142" i="3" s="1"/>
  <c r="G121" i="2"/>
  <c r="I121" i="2" s="1"/>
  <c r="D120" i="3" s="1"/>
  <c r="G73" i="2"/>
  <c r="I73" i="2" s="1"/>
  <c r="D72" i="3" s="1"/>
  <c r="G37" i="2"/>
  <c r="I37" i="2" s="1"/>
  <c r="D36" i="3" s="1"/>
  <c r="G25" i="2"/>
  <c r="I25" i="2" s="1"/>
  <c r="D24" i="3" s="1"/>
  <c r="G12" i="2"/>
  <c r="I12" i="2" s="1"/>
  <c r="D11" i="3" s="1"/>
  <c r="G226" i="2"/>
  <c r="I226" i="2" s="1"/>
  <c r="D225" i="3" s="1"/>
  <c r="G164" i="2"/>
  <c r="I164" i="2" s="1"/>
  <c r="D163" i="3" s="1"/>
  <c r="G125" i="2"/>
  <c r="I125" i="2" s="1"/>
  <c r="D124" i="3" s="1"/>
  <c r="G60" i="2"/>
  <c r="I60" i="2" s="1"/>
  <c r="D59" i="3" s="1"/>
  <c r="G249" i="2"/>
  <c r="I249" i="2" s="1"/>
  <c r="D249" i="3" s="1"/>
  <c r="G247" i="2"/>
  <c r="I247" i="2" s="1"/>
  <c r="D247" i="3" s="1"/>
  <c r="G167" i="2"/>
  <c r="I167" i="2" s="1"/>
  <c r="D166" i="3" s="1"/>
  <c r="G128" i="2"/>
  <c r="I128" i="2" s="1"/>
  <c r="D127" i="3" s="1"/>
  <c r="G96" i="2"/>
  <c r="I96" i="2" s="1"/>
  <c r="D95" i="3" s="1"/>
  <c r="G8" i="2"/>
  <c r="I8" i="2" s="1"/>
  <c r="D7" i="3" s="1"/>
  <c r="G180" i="2"/>
  <c r="I180" i="2" s="1"/>
  <c r="D179" i="3" s="1"/>
  <c r="G80" i="2"/>
  <c r="I80" i="2" s="1"/>
  <c r="D79" i="3" s="1"/>
  <c r="G53" i="2"/>
  <c r="I53" i="2" s="1"/>
  <c r="D52" i="3" s="1"/>
  <c r="G185" i="2"/>
  <c r="I185" i="2" s="1"/>
  <c r="D184" i="3" s="1"/>
  <c r="G248" i="2"/>
  <c r="I248" i="2" s="1"/>
  <c r="D248" i="3" s="1"/>
  <c r="G24" i="2"/>
  <c r="I24" i="2" s="1"/>
  <c r="D23" i="3" s="1"/>
  <c r="G32" i="2"/>
  <c r="I32" i="2" s="1"/>
  <c r="D31" i="3" s="1"/>
  <c r="S265" i="1"/>
  <c r="N265" i="1"/>
  <c r="N231" i="1"/>
  <c r="G219" i="2" l="1"/>
  <c r="I219" i="2" s="1"/>
  <c r="D218" i="3" s="1"/>
  <c r="G213" i="2"/>
  <c r="I213" i="2" s="1"/>
  <c r="D212" i="3" s="1"/>
  <c r="G204" i="2"/>
  <c r="I204" i="2" s="1"/>
  <c r="D203" i="3" s="1"/>
  <c r="G178" i="2"/>
  <c r="I178" i="2" s="1"/>
  <c r="D177" i="3" s="1"/>
  <c r="G174" i="2"/>
  <c r="I174" i="2" s="1"/>
  <c r="D173" i="3" s="1"/>
  <c r="G166" i="2"/>
  <c r="I166" i="2" s="1"/>
  <c r="D165" i="3" s="1"/>
  <c r="G165" i="2"/>
  <c r="I165" i="2" s="1"/>
  <c r="D164" i="3" s="1"/>
  <c r="G148" i="2"/>
  <c r="I148" i="2" s="1"/>
  <c r="D147" i="3" s="1"/>
  <c r="G146" i="2"/>
  <c r="I146" i="2" s="1"/>
  <c r="D145" i="3" s="1"/>
  <c r="G131" i="2"/>
  <c r="I131" i="2" s="1"/>
  <c r="D130" i="3" s="1"/>
  <c r="G119" i="2"/>
  <c r="I119" i="2" s="1"/>
  <c r="D118" i="3" s="1"/>
  <c r="G117" i="2"/>
  <c r="I117" i="2" s="1"/>
  <c r="D116" i="3" s="1"/>
  <c r="G111" i="2"/>
  <c r="I111" i="2" s="1"/>
  <c r="D110" i="3" s="1"/>
  <c r="G107" i="2"/>
  <c r="I107" i="2" s="1"/>
  <c r="D106" i="3" s="1"/>
  <c r="G98" i="2"/>
  <c r="I98" i="2" s="1"/>
  <c r="D97" i="3" s="1"/>
  <c r="G95" i="2"/>
  <c r="I95" i="2" s="1"/>
  <c r="D94" i="3" s="1"/>
  <c r="G87" i="2"/>
  <c r="I87" i="2" s="1"/>
  <c r="D86" i="3" s="1"/>
  <c r="G77" i="2"/>
  <c r="I77" i="2" s="1"/>
  <c r="D76" i="3" s="1"/>
  <c r="G63" i="2"/>
  <c r="I63" i="2" s="1"/>
  <c r="D62" i="3" s="1"/>
  <c r="G59" i="2"/>
  <c r="I59" i="2" s="1"/>
  <c r="D58" i="3" s="1"/>
  <c r="G43" i="2"/>
  <c r="I43" i="2" s="1"/>
  <c r="D42" i="3" s="1"/>
  <c r="G34" i="2"/>
  <c r="I34" i="2" s="1"/>
  <c r="D33" i="3" s="1"/>
  <c r="G29" i="2"/>
  <c r="I29" i="2" s="1"/>
  <c r="D28" i="3" s="1"/>
  <c r="G243" i="2"/>
  <c r="I243" i="2" s="1"/>
  <c r="D243" i="3" s="1"/>
  <c r="G242" i="2"/>
  <c r="I242" i="2" s="1"/>
  <c r="D242" i="3" s="1"/>
  <c r="G234" i="2"/>
  <c r="I234" i="2" s="1"/>
  <c r="D234" i="3" s="1"/>
  <c r="G259" i="2"/>
  <c r="I259" i="2" s="1"/>
  <c r="D259" i="3" s="1"/>
  <c r="G27" i="2"/>
  <c r="I27" i="2" s="1"/>
  <c r="D26" i="3" s="1"/>
  <c r="G123" i="2"/>
  <c r="I123" i="2" s="1"/>
  <c r="D122" i="3" s="1"/>
  <c r="G154" i="2"/>
  <c r="I154" i="2" s="1"/>
  <c r="D153" i="3" s="1"/>
  <c r="G157" i="2"/>
  <c r="I157" i="2" s="1"/>
  <c r="D156" i="3" s="1"/>
  <c r="G7" i="2"/>
  <c r="I7" i="2" s="1"/>
  <c r="D6" i="3" s="1"/>
  <c r="G239" i="2"/>
  <c r="I239" i="2" s="1"/>
  <c r="D239" i="3" s="1"/>
  <c r="G228" i="2"/>
  <c r="I228" i="2" s="1"/>
  <c r="D227" i="3" s="1"/>
  <c r="G26" i="2"/>
  <c r="I26" i="2" s="1"/>
  <c r="D25" i="3" s="1"/>
  <c r="G236" i="2"/>
  <c r="I236" i="2" s="1"/>
  <c r="D236" i="3" s="1"/>
  <c r="G79" i="2"/>
  <c r="I79" i="2" s="1"/>
  <c r="D78" i="3" s="1"/>
  <c r="G150" i="2"/>
  <c r="I150" i="2" s="1"/>
  <c r="D149" i="3" s="1"/>
  <c r="G110" i="2"/>
  <c r="I110" i="2" s="1"/>
  <c r="D109" i="3" s="1"/>
  <c r="G254" i="2"/>
  <c r="I254" i="2" s="1"/>
  <c r="D254" i="3" s="1"/>
  <c r="G15" i="2"/>
  <c r="I15" i="2" s="1"/>
  <c r="D14" i="3" s="1"/>
  <c r="G103" i="2"/>
  <c r="I103" i="2" s="1"/>
  <c r="D102" i="3" s="1"/>
  <c r="G237" i="2"/>
  <c r="I237" i="2" s="1"/>
  <c r="D237" i="3" s="1"/>
  <c r="G11" i="2"/>
  <c r="I11" i="2" s="1"/>
  <c r="D10" i="3" s="1"/>
  <c r="G227" i="2"/>
  <c r="I227" i="2" s="1"/>
  <c r="D226" i="3" s="1"/>
  <c r="G253" i="2"/>
  <c r="I253" i="2" s="1"/>
  <c r="D253" i="3" s="1"/>
  <c r="G126" i="2"/>
  <c r="I126" i="2" s="1"/>
  <c r="D125" i="3" s="1"/>
  <c r="G23" i="2"/>
  <c r="I23" i="2" s="1"/>
  <c r="D22" i="3" s="1"/>
  <c r="G75" i="2"/>
  <c r="I75" i="2" s="1"/>
  <c r="D74" i="3" s="1"/>
  <c r="G255" i="2"/>
  <c r="I255" i="2" s="1"/>
  <c r="D255" i="3" s="1"/>
  <c r="G163" i="2"/>
  <c r="I163" i="2" s="1"/>
  <c r="D162" i="3" s="1"/>
  <c r="G90" i="2"/>
  <c r="I90" i="2" s="1"/>
  <c r="D89" i="3" s="1"/>
  <c r="G140" i="2"/>
  <c r="I140" i="2" s="1"/>
  <c r="D139" i="3" s="1"/>
  <c r="G262" i="2"/>
  <c r="I262" i="2" s="1"/>
  <c r="D262" i="3" s="1"/>
  <c r="G19" i="2"/>
  <c r="I19" i="2" s="1"/>
  <c r="D18" i="3" s="1"/>
  <c r="G115" i="2"/>
  <c r="I115" i="2" s="1"/>
  <c r="D114" i="3" s="1"/>
  <c r="G54" i="2"/>
  <c r="I54" i="2" s="1"/>
  <c r="D53" i="3" s="1"/>
  <c r="G214" i="2"/>
  <c r="I214" i="2" s="1"/>
  <c r="D213" i="3" s="1"/>
  <c r="G127" i="2"/>
  <c r="I127" i="2" s="1"/>
  <c r="D126" i="3" s="1"/>
  <c r="G195" i="2"/>
  <c r="I195" i="2" s="1"/>
  <c r="D194" i="3" s="1"/>
  <c r="G199" i="2"/>
  <c r="I199" i="2" s="1"/>
  <c r="D198" i="3" s="1"/>
  <c r="G18" i="2"/>
  <c r="I18" i="2" s="1"/>
  <c r="D17" i="3" s="1"/>
  <c r="G211" i="2"/>
  <c r="I211" i="2" s="1"/>
  <c r="D210" i="3" s="1"/>
  <c r="G94" i="2"/>
  <c r="I94" i="2" s="1"/>
  <c r="D93" i="3" s="1"/>
  <c r="G149" i="2"/>
  <c r="I149" i="2" s="1"/>
  <c r="D148" i="3" s="1"/>
  <c r="G246" i="2"/>
  <c r="I246" i="2" s="1"/>
  <c r="D246" i="3" s="1"/>
  <c r="G47" i="2"/>
  <c r="I47" i="2" s="1"/>
  <c r="D46" i="3" s="1"/>
  <c r="I232" i="2"/>
  <c r="E263" i="2"/>
  <c r="G55" i="2"/>
  <c r="I55" i="2" s="1"/>
  <c r="D54" i="3" s="1"/>
  <c r="G62" i="2"/>
  <c r="I62" i="2" s="1"/>
  <c r="D61" i="3" s="1"/>
  <c r="G244" i="2"/>
  <c r="I244" i="2" s="1"/>
  <c r="D244" i="3" s="1"/>
  <c r="D230" i="2"/>
  <c r="G14" i="2"/>
  <c r="I14" i="2" s="1"/>
  <c r="D13" i="3" s="1"/>
  <c r="D263" i="2"/>
  <c r="H230" i="2"/>
  <c r="D229" i="3" l="1"/>
  <c r="G263" i="2"/>
  <c r="D232" i="3"/>
  <c r="D263" i="3" s="1"/>
  <c r="I263" i="2"/>
  <c r="F230" i="2"/>
  <c r="E230" i="2" l="1"/>
  <c r="N266" i="1"/>
  <c r="S266" i="1"/>
  <c r="I230" i="2" l="1"/>
  <c r="G230" i="2"/>
</calcChain>
</file>

<file path=xl/sharedStrings.xml><?xml version="1.0" encoding="utf-8"?>
<sst xmlns="http://schemas.openxmlformats.org/spreadsheetml/2006/main" count="3534" uniqueCount="492">
  <si>
    <t>Organization Name</t>
  </si>
  <si>
    <t>Agricultural Communicators of Tomorrow</t>
  </si>
  <si>
    <t>Agricultural Economics Association of Texas Tech University</t>
  </si>
  <si>
    <t>Agronomy Club</t>
  </si>
  <si>
    <t>Alpha Kappa Psi</t>
  </si>
  <si>
    <t>Alpha Phi Omega</t>
  </si>
  <si>
    <t>Alpha Psi Omega</t>
  </si>
  <si>
    <t>Ambassadors for Agriculture</t>
  </si>
  <si>
    <t>American Association of Family and Consumer Sciences</t>
  </si>
  <si>
    <t>American Chemical Society-Student Affiliates</t>
  </si>
  <si>
    <t>American Institute of Architecture Students</t>
  </si>
  <si>
    <t>American Institute of Chemical Engineers</t>
  </si>
  <si>
    <t>American Society of Civil Engineers</t>
  </si>
  <si>
    <t>American Society of Interior Designers</t>
  </si>
  <si>
    <t>American Society of Mechanical Engineers</t>
  </si>
  <si>
    <t>Anthropology Society</t>
  </si>
  <si>
    <t>Arnold Air Society</t>
  </si>
  <si>
    <t>Associated General Contractors of America</t>
  </si>
  <si>
    <t>Association for Women in Communications</t>
  </si>
  <si>
    <t>Association of Chinese Students &amp; Scholars</t>
  </si>
  <si>
    <t>Association of Graphic Artists</t>
  </si>
  <si>
    <t>Association of Students About Service</t>
  </si>
  <si>
    <t>Block and Bridle</t>
  </si>
  <si>
    <t>Campus Crusade for Christ (Tech CRU)</t>
  </si>
  <si>
    <t>Catholic Student Association</t>
  </si>
  <si>
    <t>Chi Rho Fraternity</t>
  </si>
  <si>
    <t>Chi Tau Epsilon</t>
  </si>
  <si>
    <t>Circle K International</t>
  </si>
  <si>
    <t>Colleges Against Cancer</t>
  </si>
  <si>
    <t>Collegiate FFA</t>
  </si>
  <si>
    <t>Court Jesters</t>
  </si>
  <si>
    <t>Delta Sigma Pi</t>
  </si>
  <si>
    <t>Dr. Bernard A. Harris Jr. Pre-Med Society</t>
  </si>
  <si>
    <t>Engineers Without Borders</t>
  </si>
  <si>
    <t>Eta Omicron Nu</t>
  </si>
  <si>
    <t>Finance Association</t>
  </si>
  <si>
    <t>Food Science Club</t>
  </si>
  <si>
    <t>Formula Society of Automotive Engineers</t>
  </si>
  <si>
    <t>Foundation Retreat</t>
  </si>
  <si>
    <t>Gamma Beta Phi</t>
  </si>
  <si>
    <t>Geoscience Society</t>
  </si>
  <si>
    <t>German Club</t>
  </si>
  <si>
    <t>Global Architecture Brigade</t>
  </si>
  <si>
    <t>Goin' Band from Raiderland</t>
  </si>
  <si>
    <t>Golden Key International Honour Society</t>
  </si>
  <si>
    <t>Greek Wide Student Ministries</t>
  </si>
  <si>
    <t>Hi-Tech Fashion</t>
  </si>
  <si>
    <t>Hispanic Scholarship Fund</t>
  </si>
  <si>
    <t>Human Sciences Ambassadors (formerly Human Sciences Recruiters)</t>
  </si>
  <si>
    <t>India Student Association</t>
  </si>
  <si>
    <t>Institute of Electrical and Electronics Engineers</t>
  </si>
  <si>
    <t>Institute of Industrial Engineers</t>
  </si>
  <si>
    <t>International Interior Design Association</t>
  </si>
  <si>
    <t>InterVarsity Christian Fellowship</t>
  </si>
  <si>
    <t>Iota Tau Alpha</t>
  </si>
  <si>
    <t>Kappa Kappa Psi</t>
  </si>
  <si>
    <t>Kinesiology and Athletic Society</t>
  </si>
  <si>
    <t>Knight Raiders Chess Club</t>
  </si>
  <si>
    <t>Knights of Architecture</t>
  </si>
  <si>
    <t>Livestock Judging Team</t>
  </si>
  <si>
    <t>Lutheran Student Fellowship</t>
  </si>
  <si>
    <t>Meat Animal Evaluation Team</t>
  </si>
  <si>
    <t>Meat Judging Team</t>
  </si>
  <si>
    <t>Meat Science Association</t>
  </si>
  <si>
    <t>Mentor Tech Student Organization</t>
  </si>
  <si>
    <t>Metals Club</t>
  </si>
  <si>
    <t>Mortar Board</t>
  </si>
  <si>
    <t>Muslim Student Association</t>
  </si>
  <si>
    <t>National Science Teachers Association - Student Chapter</t>
  </si>
  <si>
    <t>National Society of Black Engineers</t>
  </si>
  <si>
    <t>Navigators</t>
  </si>
  <si>
    <t>Personal Financial Planning Association</t>
  </si>
  <si>
    <t>Phi Alpha Delta Pre-Law Fraternity</t>
  </si>
  <si>
    <t>Pi Tau Sigma</t>
  </si>
  <si>
    <t>Pre-Medical Society</t>
  </si>
  <si>
    <t>Raider Special Olympics Texas Volunteers</t>
  </si>
  <si>
    <t>RaiderThon - Dance Marathon</t>
  </si>
  <si>
    <t>Ranch Horse Team</t>
  </si>
  <si>
    <t>Range, Wildlife, and Fisheries Club</t>
  </si>
  <si>
    <t>Rawls College of Business Ambassadors</t>
  </si>
  <si>
    <t>Real Estate Organization</t>
  </si>
  <si>
    <t>RoboRaiders</t>
  </si>
  <si>
    <t>Sabre Flight Drill Team</t>
  </si>
  <si>
    <t>Secular Student Society</t>
  </si>
  <si>
    <t>Sigma Alpha</t>
  </si>
  <si>
    <t>Sigma Delta Pi (Chapter: Alpha Phi)</t>
  </si>
  <si>
    <t>Society for Conservation Biology</t>
  </si>
  <si>
    <t>Society for the Advancement of Chicanos &amp; Native Americans in Science</t>
  </si>
  <si>
    <t>Society of Hispanic Professional Engineers</t>
  </si>
  <si>
    <t>Society of Petroleum Engineers</t>
  </si>
  <si>
    <t>Society of Physics Students</t>
  </si>
  <si>
    <t>Society of Women Engineers</t>
  </si>
  <si>
    <t>Soils Team</t>
  </si>
  <si>
    <t>Sri Lankan Students' Association</t>
  </si>
  <si>
    <t>Student Agricultural Council</t>
  </si>
  <si>
    <t>Student American Society of Landscape Architects</t>
  </si>
  <si>
    <t>Student Association for Fire Ecology</t>
  </si>
  <si>
    <t>Tau Beta Sigma</t>
  </si>
  <si>
    <t>Tau Sigma Delta</t>
  </si>
  <si>
    <t>Tech Classical Society</t>
  </si>
  <si>
    <t>Tech Clay Club</t>
  </si>
  <si>
    <t>Tech Council on Family Relations</t>
  </si>
  <si>
    <t>Tech Equestrian Team</t>
  </si>
  <si>
    <t>Tech French Club</t>
  </si>
  <si>
    <t>Tech Habitat for Humanity Campus Chapter</t>
  </si>
  <si>
    <t>Tech Horn Society</t>
  </si>
  <si>
    <t>Tech Horse Judging Team</t>
  </si>
  <si>
    <t>Tech Marketing Association</t>
  </si>
  <si>
    <t>Tech Pre-Pharmacy Club</t>
  </si>
  <si>
    <t>Tech Pre-Vet Society</t>
  </si>
  <si>
    <t>Tech Retail Association</t>
  </si>
  <si>
    <t>Tech Russian Club</t>
  </si>
  <si>
    <t>Tech Student Democrats</t>
  </si>
  <si>
    <t>Tech Trumpet Society</t>
  </si>
  <si>
    <t>Texas Society of Professional Engineers</t>
  </si>
  <si>
    <t>Texas Tech Gay Straight Alliance</t>
  </si>
  <si>
    <t>Undergrad Research Organization</t>
  </si>
  <si>
    <t>Unidos Por Un Mismo Idioma - Spanish Speaking Society</t>
  </si>
  <si>
    <t>University Dance Company</t>
  </si>
  <si>
    <t>US Green Building Council Student Organization</t>
  </si>
  <si>
    <t>Vietnamese Student Association</t>
  </si>
  <si>
    <t>Visions of Light Gospel Choir</t>
  </si>
  <si>
    <t>Wesley Foundation at Texas Tech University</t>
  </si>
  <si>
    <t>West Texas Turkish American Student Association</t>
  </si>
  <si>
    <t>Wind Energy Student Association</t>
  </si>
  <si>
    <t>Wool Judging Team</t>
  </si>
  <si>
    <t>Agricultural Economics Graduate Student Organization</t>
  </si>
  <si>
    <t>Agricultural Education &amp; Communication Graduate Organization</t>
  </si>
  <si>
    <t>Association of Biologists</t>
  </si>
  <si>
    <t>Association of Natural Resource Scientists</t>
  </si>
  <si>
    <t>Black Graduate Student Association</t>
  </si>
  <si>
    <t>Chemistry Graduate Student Organization</t>
  </si>
  <si>
    <t>Clinical Psychology Graduate Student Council</t>
  </si>
  <si>
    <t>Graduate Clay Club</t>
  </si>
  <si>
    <t>Graduate Organization of Counseling Psychology Students</t>
  </si>
  <si>
    <t>History Graduate Student Organization</t>
  </si>
  <si>
    <t>Human Development and Family Studies Graduate Student Association</t>
  </si>
  <si>
    <t>Human Factors and Ergonomics Society</t>
  </si>
  <si>
    <t>Llano Estacado Student Chapter of the Society of Environmental Toxicology and Chemistry</t>
  </si>
  <si>
    <t>Museum Heritage Students Association</t>
  </si>
  <si>
    <t>Plant and Soil Science Graduate Student Council</t>
  </si>
  <si>
    <t>Rawls Graduate Association</t>
  </si>
  <si>
    <t>Red to Black</t>
  </si>
  <si>
    <t>Student Association of the Institute of Environmental and Human Health</t>
  </si>
  <si>
    <t>Student Chapter of the American Meteorological Society at TTU</t>
  </si>
  <si>
    <t>Tech American Society for Microbiology</t>
  </si>
  <si>
    <t>Tech Council on Family Relations Graduate Chapter</t>
  </si>
  <si>
    <t xml:space="preserve">Graduate Organizations </t>
  </si>
  <si>
    <t>Undergraduate Organizations</t>
  </si>
  <si>
    <t>American Association of Drilling Engineers</t>
  </si>
  <si>
    <t>Army ROTC</t>
  </si>
  <si>
    <t>Beta Upsilon Chi</t>
  </si>
  <si>
    <t>Funding Contract Submitted in OrgSync</t>
  </si>
  <si>
    <t>Cefiro Enlace Hispano Literario y Cultural</t>
  </si>
  <si>
    <t>not funded</t>
  </si>
  <si>
    <t>Chemical Engineering Graduate Student Association</t>
  </si>
  <si>
    <t>Education Graduate Students Organization</t>
  </si>
  <si>
    <t>Philosophy Graduate Student Council</t>
  </si>
  <si>
    <t>Hispanic Student Society</t>
  </si>
  <si>
    <t>National Society of Collegiate Scholars</t>
  </si>
  <si>
    <t>Nepal Students Association</t>
  </si>
  <si>
    <t>Pre-Dental Society</t>
  </si>
  <si>
    <t>Raider Pilots</t>
  </si>
  <si>
    <t>Silent Raiders</t>
  </si>
  <si>
    <t>SkyRaiders</t>
  </si>
  <si>
    <t>Society of Environmental Professionals</t>
  </si>
  <si>
    <t>South Asian Student Association</t>
  </si>
  <si>
    <t>Tech Flute Society</t>
  </si>
  <si>
    <t>Tech Print Club</t>
  </si>
  <si>
    <t>Texas State Teachers Association - Student Program</t>
  </si>
  <si>
    <t>Budget Application Approved by CCL</t>
  </si>
  <si>
    <t>Turkish Student Association</t>
  </si>
  <si>
    <t>Signed up for Funding Interview</t>
  </si>
  <si>
    <t>Howard Hughes Medical Institute Scholar Service Organization</t>
  </si>
  <si>
    <t>Total Recommended Allocation</t>
  </si>
  <si>
    <t>Total Undergrad Recommended Allocation</t>
  </si>
  <si>
    <t>Total Grad Recommended Allocation</t>
  </si>
  <si>
    <t>Sigma Iota Epsilon</t>
  </si>
  <si>
    <t>Lambda Alpha</t>
  </si>
  <si>
    <t>Sigma Omicron Chi</t>
  </si>
  <si>
    <t>Tech Feral Cat Coalition</t>
  </si>
  <si>
    <t>Human's vs. Zombies</t>
  </si>
  <si>
    <t>Chi Sigma Iota</t>
  </si>
  <si>
    <t>Intercultural Dialogue Association</t>
  </si>
  <si>
    <t>Impact Tech</t>
  </si>
  <si>
    <t>National Association of Teachers of Singing @ Tech</t>
  </si>
  <si>
    <t>Pre-Optometry Professional Society</t>
  </si>
  <si>
    <t>Tech Gun Club</t>
  </si>
  <si>
    <t>Christians at Tech</t>
  </si>
  <si>
    <t>Minority Association of Pre-Medical Students</t>
  </si>
  <si>
    <t>Tech Ducks Unlimited</t>
  </si>
  <si>
    <t>Habesha Student's Association</t>
  </si>
  <si>
    <t>Rawls College of Business Career Management Center Student Business Council</t>
  </si>
  <si>
    <t>Association of Bangladeshi Students and Scholars</t>
  </si>
  <si>
    <t>Tech Ballroom &amp; Latin Dancing</t>
  </si>
  <si>
    <t>Tech Polo Club</t>
  </si>
  <si>
    <t>Vitality Dance Company</t>
  </si>
  <si>
    <t>Penalty (40%)</t>
  </si>
  <si>
    <t>Penalty (20%)</t>
  </si>
  <si>
    <t>SORC Incentive</t>
  </si>
  <si>
    <t>Attended Funding Interview</t>
  </si>
  <si>
    <t>FY13 Contingency Funding</t>
  </si>
  <si>
    <t>FY13 Remaining Balance</t>
  </si>
  <si>
    <t>African Student Organization</t>
  </si>
  <si>
    <t>Association of Information Technology Professionals</t>
  </si>
  <si>
    <t>United States Institute for Theatre Technology Student Chapter</t>
  </si>
  <si>
    <t>FY13 Funding Allocation</t>
  </si>
  <si>
    <t>FY14 Funding Allocation</t>
  </si>
  <si>
    <t>Association for Childhood Education</t>
  </si>
  <si>
    <t xml:space="preserve">Amount Budgeted </t>
  </si>
  <si>
    <t>Dancers With Soul</t>
  </si>
  <si>
    <t>Eloquent Raiders</t>
  </si>
  <si>
    <t>National Association for the Advancement of Colored People</t>
  </si>
  <si>
    <t>Saudi Student Association</t>
  </si>
  <si>
    <t>Texas Tech College Republicans</t>
  </si>
  <si>
    <t>Egyptian Student Association</t>
  </si>
  <si>
    <t>Tech 24-7 Prayer</t>
  </si>
  <si>
    <t xml:space="preserve">Tech Economics Assn. </t>
  </si>
  <si>
    <t>Tech Supply Chain Association</t>
  </si>
  <si>
    <t>Tech Bedsider</t>
  </si>
  <si>
    <t>Alpha Omega</t>
  </si>
  <si>
    <t>Honors College Ambassadors</t>
  </si>
  <si>
    <t>Future Lawyers of Today</t>
  </si>
  <si>
    <t xml:space="preserve">Physician Assistant Student Organization </t>
  </si>
  <si>
    <t>Minorities in S.T.E.A.M.</t>
  </si>
  <si>
    <t>Graduate Nutrition Organization</t>
  </si>
  <si>
    <t>American Medical Women's Association</t>
  </si>
  <si>
    <t>College of Architecture Student Council</t>
  </si>
  <si>
    <t>Chemical Engineering Car Team</t>
  </si>
  <si>
    <t>Connect to Tech</t>
  </si>
  <si>
    <t>Engineers for a Sustainable World</t>
  </si>
  <si>
    <t>Disney College Program Alumni Association</t>
  </si>
  <si>
    <t>Math Ambassadors</t>
  </si>
  <si>
    <t>Omicron Delta Kappa</t>
  </si>
  <si>
    <t>Project Management Institute</t>
  </si>
  <si>
    <t>Pre-Physical Therapy</t>
  </si>
  <si>
    <t>Spanish Club</t>
  </si>
  <si>
    <t>Student Academy for Nutrition &amp; Dietetics</t>
  </si>
  <si>
    <t>Higher Education Student Association</t>
  </si>
  <si>
    <t>Amateur Radio Society</t>
  </si>
  <si>
    <t>Kappa Nu</t>
  </si>
  <si>
    <t>Phi Iota Alpha</t>
  </si>
  <si>
    <t>Society of Petrophysicists &amp; Well Log Analysts</t>
  </si>
  <si>
    <t>Student Association of Marriage &amp; Family Therapy</t>
  </si>
  <si>
    <t>Student Coalition for International Development</t>
  </si>
  <si>
    <t>Tech Chinese Language Association</t>
  </si>
  <si>
    <t>Texas Tech Kahaani Bollywood Dance Team</t>
  </si>
  <si>
    <t>Women in Business</t>
  </si>
  <si>
    <t>Collegiate 100 (100 Collegiate Men &amp; Women)</t>
  </si>
  <si>
    <t>Tech Entomology Club</t>
  </si>
  <si>
    <t>Korean Student Association</t>
  </si>
  <si>
    <t>Flying Tortilla Improv Comedy Troupe (TTU) (Formerly known as Alternative Fuels)</t>
  </si>
  <si>
    <t>Application process                 20% penalty</t>
  </si>
  <si>
    <t>Funding Interview       40% penalty</t>
  </si>
  <si>
    <t>Society of Exploration of Geophysicists</t>
  </si>
  <si>
    <t>Increase/   decrease from Appeal</t>
  </si>
  <si>
    <t>Final Allocated amount for Bill of Appropriations</t>
  </si>
  <si>
    <t>Tech Art History Society</t>
  </si>
  <si>
    <t>for</t>
  </si>
  <si>
    <t>Black Student Association</t>
  </si>
  <si>
    <t>FY15 Funding Allocation</t>
  </si>
  <si>
    <t>FY14 Contingency Funding</t>
  </si>
  <si>
    <t>FY14 Remaining Balance</t>
  </si>
  <si>
    <t>FY14 Penalties Applied</t>
  </si>
  <si>
    <t>American Association for Wind Egineers</t>
  </si>
  <si>
    <t>American Association of Petroleum Geologists</t>
  </si>
  <si>
    <t>American Association of University Women</t>
  </si>
  <si>
    <t>American Red Cross</t>
  </si>
  <si>
    <t>American Society for Engineering Management</t>
  </si>
  <si>
    <t>Association for Computing Machinery</t>
  </si>
  <si>
    <t>Association of Fundraising Professionals</t>
  </si>
  <si>
    <t>Association of Latino Professionals in Finance and Accounting</t>
  </si>
  <si>
    <t>Association of Women in Electrical Engineering</t>
  </si>
  <si>
    <t>Athletic Training Student Organization</t>
  </si>
  <si>
    <t>Baptist Student Ministries</t>
  </si>
  <si>
    <t>Best Buddies</t>
  </si>
  <si>
    <t>Chi Alpha Christian Fraternity</t>
  </si>
  <si>
    <t>Chi Epsilon</t>
  </si>
  <si>
    <t>College of Human Sciences Dean's Leadership Council</t>
  </si>
  <si>
    <t>Collegiate Entrepreneurs Organization</t>
  </si>
  <si>
    <t>Criminology Club</t>
  </si>
  <si>
    <t>Destino</t>
  </si>
  <si>
    <t>Engineering Ambassadors</t>
  </si>
  <si>
    <t>Eta Kappa Nu</t>
  </si>
  <si>
    <t>Hong Kong Student Association</t>
  </si>
  <si>
    <t>Horticulture Society</t>
  </si>
  <si>
    <t>Impact Movement</t>
  </si>
  <si>
    <t>Institute of Transportation Engineers</t>
  </si>
  <si>
    <t>Kappa Delta Chi</t>
  </si>
  <si>
    <t>League of United Latin American Citizens</t>
  </si>
  <si>
    <t>Experimental Council</t>
  </si>
  <si>
    <t>Forensic Science Society</t>
  </si>
  <si>
    <t>Public Administration Graduate Association</t>
  </si>
  <si>
    <t>Arabic Club</t>
  </si>
  <si>
    <t>Collegiate Horsemen</t>
  </si>
  <si>
    <t>European Student Association</t>
  </si>
  <si>
    <t>Every Nation Campus Ministries</t>
  </si>
  <si>
    <t>Gamma Sigma Rho</t>
  </si>
  <si>
    <t>Generation One</t>
  </si>
  <si>
    <t>Generation TX</t>
  </si>
  <si>
    <t>God's Print Ministries</t>
  </si>
  <si>
    <t>Hillel</t>
  </si>
  <si>
    <t>I am Second</t>
  </si>
  <si>
    <t>Interfaith Council</t>
  </si>
  <si>
    <t>Persian Student Association</t>
  </si>
  <si>
    <t>Pi Delta Phi</t>
  </si>
  <si>
    <t>Ratio Christi</t>
  </si>
  <si>
    <t>Roger's Rangers</t>
  </si>
  <si>
    <t>Sigma Tau Delta</t>
  </si>
  <si>
    <t>Solar Car Racing Team</t>
  </si>
  <si>
    <t>Tech Advertising Federation</t>
  </si>
  <si>
    <t>Tech Artist Society</t>
  </si>
  <si>
    <t>Tech Photo Club</t>
  </si>
  <si>
    <t>Tech Ski &amp; Snowboard</t>
  </si>
  <si>
    <t>Texas Tech Rodeo Team</t>
  </si>
  <si>
    <t>Veterans Association at Texas Tech</t>
  </si>
  <si>
    <t>Raider Badminton Club</t>
  </si>
  <si>
    <t>Tech Swim Club</t>
  </si>
  <si>
    <t>Arirang TECH-kwondo Club</t>
  </si>
  <si>
    <t>Building Blocks of Law</t>
  </si>
  <si>
    <t>Yu-Gi-Oh! Card Club</t>
  </si>
  <si>
    <t>Americans for Firearm Freedom</t>
  </si>
  <si>
    <t>Collegiate 4H</t>
  </si>
  <si>
    <t>Community For Ethical Business</t>
  </si>
  <si>
    <t>Dean's Student Council</t>
  </si>
  <si>
    <t>Men of God Fraternity</t>
  </si>
  <si>
    <t>Middle Eastern Student Association</t>
  </si>
  <si>
    <t>Phi Upsilon Omicron</t>
  </si>
  <si>
    <t>Rawls Leadership Council</t>
  </si>
  <si>
    <t>Tech Chapter of Women for Women</t>
  </si>
  <si>
    <t>Tech Pagan Student Union</t>
  </si>
  <si>
    <t>Tech Set Dancers</t>
  </si>
  <si>
    <t>Upward Bound Union</t>
  </si>
  <si>
    <t>Society for Technical Communication</t>
  </si>
  <si>
    <t>Delta Alpha Omega</t>
  </si>
  <si>
    <t>Interested Ladies of Lambda Theta</t>
  </si>
  <si>
    <t>Valhalla</t>
  </si>
  <si>
    <t>Phi Mu Alpha Sinfonia</t>
  </si>
  <si>
    <t>Leadership, Education &amp; Advancement for Disabilities</t>
  </si>
  <si>
    <t>Graduate RHIM</t>
  </si>
  <si>
    <t>Health Organization Management Student Association</t>
  </si>
  <si>
    <t>Graduate English Society</t>
  </si>
  <si>
    <t>Multi-Faith Service Organization</t>
  </si>
  <si>
    <t>Psi Chi National Honors Society</t>
  </si>
  <si>
    <t>Psychology Club</t>
  </si>
  <si>
    <t>Sigma Alpha Lambda</t>
  </si>
  <si>
    <t>Student Philanthropy Council</t>
  </si>
  <si>
    <t>Tau Beta Pi</t>
  </si>
  <si>
    <t>Tech Mobile Developers</t>
  </si>
  <si>
    <t>Tech Professional Convention Management Association</t>
  </si>
  <si>
    <t>Tech Public Relations</t>
  </si>
  <si>
    <t>Tech Raider Lions Club</t>
  </si>
  <si>
    <t>Tech Tuba Euphonioum Association</t>
  </si>
  <si>
    <t>Techsans for Concealed Carry on Campus</t>
  </si>
  <si>
    <t>To Write Love on Her Arms</t>
  </si>
  <si>
    <t>TOMS at Tech</t>
  </si>
  <si>
    <t>Up 'Til Dawn</t>
  </si>
  <si>
    <t>V-Day Coalition</t>
  </si>
  <si>
    <t>Young Conservatives of Texas</t>
  </si>
  <si>
    <t>Study Abroad Peer Advisors</t>
  </si>
  <si>
    <t>The Biochemical Society at TTU</t>
  </si>
  <si>
    <t>Engineering Diplomats</t>
  </si>
  <si>
    <t>Competitive Programming People</t>
  </si>
  <si>
    <t>Medical &amp; Dental Global Brigades</t>
  </si>
  <si>
    <t>Students in Support of WFP</t>
  </si>
  <si>
    <t>Fashion Board</t>
  </si>
  <si>
    <t>Global Health Society</t>
  </si>
  <si>
    <t>Animal &amp; Food Science Academic Quadrathlon Club</t>
  </si>
  <si>
    <t>Heart of Lubbock Community Garden</t>
  </si>
  <si>
    <t>Tech Business Valuation Club</t>
  </si>
  <si>
    <t>Air Raiders Skydiving Club</t>
  </si>
  <si>
    <t>Bayless Board</t>
  </si>
  <si>
    <t>Tech Trap &amp; Skeet</t>
  </si>
  <si>
    <t>Genki Club</t>
  </si>
  <si>
    <t>Tech Society for Interdisciplinary Study</t>
  </si>
  <si>
    <t>Tech Ballroom Dance Team</t>
  </si>
  <si>
    <t>Tech Innovation Mentorship &amp; Entrepreneurship</t>
  </si>
  <si>
    <t>Graduate Organizations</t>
  </si>
  <si>
    <t>Graduate Subtotals</t>
  </si>
  <si>
    <t>Animal &amp; Food Sciences Undergraduate Research Scholars</t>
  </si>
  <si>
    <t>Undergraduate total</t>
  </si>
  <si>
    <t>Graduate total</t>
  </si>
  <si>
    <t>Initial Funding Allocation for Bill of Appropriations</t>
  </si>
  <si>
    <t>FY15 Contingency Funding</t>
  </si>
  <si>
    <t>FY15 Penalties Applied</t>
  </si>
  <si>
    <t>FY15 Remaining Balance</t>
  </si>
  <si>
    <t>FY16 Funding Allocation</t>
  </si>
  <si>
    <t>Indonesian Scholars &amp; Students Association (PERMIAS)</t>
  </si>
  <si>
    <t>FY17 Funding Request</t>
  </si>
  <si>
    <t>Taiwanese Student Association (formerly Chinese Student Association)</t>
  </si>
  <si>
    <t>Head's UP</t>
  </si>
  <si>
    <t>International Bible Study Fellowship (formerly Mandarin Bible Study Fellowship)</t>
  </si>
  <si>
    <t>International Student Council (formerly Students for Global Connection)</t>
  </si>
  <si>
    <t>Iota Iota Iota</t>
  </si>
  <si>
    <t>Multicultural Student Business Association</t>
  </si>
  <si>
    <t xml:space="preserve">Tech Currency Trading Society </t>
  </si>
  <si>
    <t xml:space="preserve">Texas Tech Society for Human Resource Management </t>
  </si>
  <si>
    <t>Women's Service Org.</t>
  </si>
  <si>
    <t>142..50</t>
  </si>
  <si>
    <t>FY17 Funding Allocation Process</t>
  </si>
  <si>
    <t>Total FY17 Funding Request</t>
  </si>
  <si>
    <t>FY17 Recommended Allocation</t>
  </si>
  <si>
    <t>Shallowater Collegiate Scholars</t>
  </si>
  <si>
    <t>Tech Association of Student Electronic Media</t>
  </si>
  <si>
    <t>yes</t>
  </si>
  <si>
    <t>approved</t>
  </si>
  <si>
    <t>Social Work Student Organization</t>
  </si>
  <si>
    <t>Justice Together</t>
  </si>
  <si>
    <t>Tech Parkour Club</t>
  </si>
  <si>
    <t>Tech Pre-Occupational Therapy Club</t>
  </si>
  <si>
    <t>PERMIAS - Indonesian Scholars &amp; Students Association</t>
  </si>
  <si>
    <t>approved-attached to budget app</t>
  </si>
  <si>
    <t>approved - attached to budget application</t>
  </si>
  <si>
    <t>Filipino Student Association</t>
  </si>
  <si>
    <t>Animal Rights Coalition</t>
  </si>
  <si>
    <t>approved-emailed form w/signatures</t>
  </si>
  <si>
    <t>All of Us</t>
  </si>
  <si>
    <t>American Medical Students Association</t>
  </si>
  <si>
    <t>Raiders for Service</t>
  </si>
  <si>
    <t>Global Techsan</t>
  </si>
  <si>
    <t>Multicultural Association of PreMed Scholars (formerly known as Association of Pre-Medical Students)</t>
  </si>
  <si>
    <t>President's Select</t>
  </si>
  <si>
    <t xml:space="preserve">approved </t>
  </si>
  <si>
    <t>Software Development Club</t>
  </si>
  <si>
    <t>Tech League of Legends</t>
  </si>
  <si>
    <t>Tech Chapter of the Society for Human Resource Management</t>
  </si>
  <si>
    <t>Tech Poetry Society</t>
  </si>
  <si>
    <t>Tech Future Leaders in Transportation</t>
  </si>
  <si>
    <t>Tech Book History Club</t>
  </si>
  <si>
    <t>Financial Management Organization</t>
  </si>
  <si>
    <t>The Tech Suvivalist Club</t>
  </si>
  <si>
    <t>Magic: The Gathering Raiders</t>
  </si>
  <si>
    <t>College of Arts &amp; Sciences Student Ambassadors</t>
  </si>
  <si>
    <t>WRECK the Stigma</t>
  </si>
  <si>
    <t>Geological Leadership Organization for Women</t>
  </si>
  <si>
    <t>Graduate Social Work Society</t>
  </si>
  <si>
    <t>Tech eSports Association</t>
  </si>
  <si>
    <t>Association of Latino Professionals for America</t>
  </si>
  <si>
    <t>Legion West Gaming</t>
  </si>
  <si>
    <t>International Genetically Engineered Machine (iGEM) Raiders</t>
  </si>
  <si>
    <t>Tech Lions Club</t>
  </si>
  <si>
    <t>Society for STEM Education</t>
  </si>
  <si>
    <t>Not signed by everyone</t>
  </si>
  <si>
    <t>not signed by everyone</t>
  </si>
  <si>
    <t>Pakistan Student Association</t>
  </si>
  <si>
    <t>Eta Sigma Delta</t>
  </si>
  <si>
    <t>RHIM Association</t>
  </si>
  <si>
    <t>SEPA</t>
  </si>
  <si>
    <t>Texas Tech Twirlers</t>
  </si>
  <si>
    <t xml:space="preserve">NACE International </t>
  </si>
  <si>
    <t>Sigma Phi Lambda</t>
  </si>
  <si>
    <t>WishMakers on Campus</t>
  </si>
  <si>
    <t>DENIED</t>
  </si>
  <si>
    <t>American Rock Mechanics Association</t>
  </si>
  <si>
    <t>The Sculpture Club</t>
  </si>
  <si>
    <t>yes - late</t>
  </si>
  <si>
    <t>approved - late</t>
  </si>
  <si>
    <t>Undergraduate Subtotals</t>
  </si>
  <si>
    <t>Updated Budget application to include Appeal amounts (date)</t>
  </si>
  <si>
    <t>FY17 Organization Funding Allocation Recommended by Budget &amp; Finance</t>
  </si>
  <si>
    <t>app submitted 2/11 - approved by CCL</t>
  </si>
  <si>
    <t>app submitted 12/12 - approved</t>
  </si>
  <si>
    <t>app submitted 2/12- approved</t>
  </si>
  <si>
    <t>no</t>
  </si>
  <si>
    <t>n</t>
  </si>
  <si>
    <t>y</t>
  </si>
  <si>
    <t>Student Event Planning Association</t>
  </si>
  <si>
    <t>The Robert Barnhill PFP Toastmasters</t>
  </si>
  <si>
    <t>x</t>
  </si>
  <si>
    <t>submitted/approved 2/15</t>
  </si>
  <si>
    <t>Updated Budget application or emailed orgs 2/15 &amp; 2/16</t>
  </si>
  <si>
    <t>no org in orgsync by this name</t>
  </si>
  <si>
    <t>no org by this name in orgsync, greek??</t>
  </si>
  <si>
    <t>not currently registered</t>
  </si>
  <si>
    <t>approved 2/17</t>
  </si>
  <si>
    <t>approved - submitted 2/17</t>
  </si>
  <si>
    <t>approved12/19</t>
  </si>
  <si>
    <t>approved 2/19</t>
  </si>
  <si>
    <t>approved 2/23</t>
  </si>
  <si>
    <t>approved 2/24</t>
  </si>
  <si>
    <t>approved 2/25</t>
  </si>
  <si>
    <t>submitted 2/24 - approved</t>
  </si>
  <si>
    <t>submitted 2/25 - approved</t>
  </si>
  <si>
    <t>approved - 2/25</t>
  </si>
  <si>
    <t>app submitted 2/25 - approved</t>
  </si>
  <si>
    <t xml:space="preserve">submitted 02/25 - approved </t>
  </si>
  <si>
    <t>submitted - 2/25 - approved</t>
  </si>
  <si>
    <t>Financial Management Organization (formerly Finance Assc.)</t>
  </si>
  <si>
    <t>approved 2/26</t>
  </si>
  <si>
    <t>updated 2/26/2016</t>
  </si>
  <si>
    <t>submitted 2/26 - approved</t>
  </si>
  <si>
    <t>submitted - 2/26 - approved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</si>
</sst>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8" x14ac:knownFonts="1">
    <font>
      <sz val="11"/>
      <color theme="1"/>
      <name val="Arial"/>
      <family val="2"/>
    </font>
    <font>
      <u/>
      <sz val="12"/>
      <color theme="1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name val="Arial"/>
      <family val="2"/>
    </font>
    <font>
      <b/>
      <sz val="24"/>
      <name val="Arial"/>
      <family val="2"/>
    </font>
    <font>
      <b/>
      <sz val="12"/>
      <color theme="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52">
    <xf numFmtId="0" fontId="0" fillId="0" borderId="0" xfId="0"/>
    <xf numFmtId="0" fontId="3" fillId="0" borderId="0" xfId="0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1" applyFont="1" applyFill="1" applyAlignment="1">
      <alignment vertical="center" wrapText="1"/>
    </xf>
    <xf numFmtId="164" fontId="2" fillId="3" borderId="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44" fontId="3" fillId="0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44" fontId="3" fillId="2" borderId="1" xfId="0" applyNumberFormat="1" applyFont="1" applyFill="1" applyBorder="1" applyAlignment="1">
      <alignment vertical="center"/>
    </xf>
    <xf numFmtId="44" fontId="3" fillId="2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44" fontId="3" fillId="5" borderId="1" xfId="0" applyNumberFormat="1" applyFont="1" applyFill="1" applyBorder="1" applyAlignment="1">
      <alignment horizontal="center" vertical="center"/>
    </xf>
    <xf numFmtId="44" fontId="3" fillId="5" borderId="1" xfId="0" applyNumberFormat="1" applyFont="1" applyFill="1" applyBorder="1" applyAlignment="1">
      <alignment vertical="center"/>
    </xf>
    <xf numFmtId="164" fontId="2" fillId="6" borderId="1" xfId="0" applyNumberFormat="1" applyFont="1" applyFill="1" applyBorder="1" applyAlignment="1">
      <alignment horizontal="center" vertical="center" wrapText="1"/>
    </xf>
    <xf numFmtId="164" fontId="3" fillId="6" borderId="1" xfId="0" applyNumberFormat="1" applyFont="1" applyFill="1" applyBorder="1" applyAlignment="1">
      <alignment vertical="center"/>
    </xf>
    <xf numFmtId="164" fontId="3" fillId="6" borderId="1" xfId="1" applyNumberFormat="1" applyFont="1" applyFill="1" applyBorder="1" applyAlignment="1">
      <alignment vertical="center" wrapText="1"/>
    </xf>
    <xf numFmtId="164" fontId="3" fillId="6" borderId="1" xfId="1" applyNumberFormat="1" applyFont="1" applyFill="1" applyBorder="1" applyAlignment="1">
      <alignment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164" fontId="3" fillId="7" borderId="1" xfId="1" applyNumberFormat="1" applyFont="1" applyFill="1" applyBorder="1" applyAlignment="1">
      <alignment vertical="center"/>
    </xf>
    <xf numFmtId="164" fontId="3" fillId="7" borderId="1" xfId="1" applyNumberFormat="1" applyFont="1" applyFill="1" applyBorder="1" applyAlignment="1">
      <alignment vertical="center" wrapText="1"/>
    </xf>
    <xf numFmtId="164" fontId="3" fillId="7" borderId="1" xfId="0" applyNumberFormat="1" applyFont="1" applyFill="1" applyBorder="1" applyAlignment="1">
      <alignment vertical="center"/>
    </xf>
    <xf numFmtId="164" fontId="2" fillId="7" borderId="1" xfId="1" applyNumberFormat="1" applyFont="1" applyFill="1" applyBorder="1" applyAlignment="1">
      <alignment vertical="center"/>
    </xf>
    <xf numFmtId="164" fontId="2" fillId="6" borderId="1" xfId="0" applyNumberFormat="1" applyFont="1" applyFill="1" applyBorder="1" applyAlignment="1">
      <alignment vertical="center" wrapText="1"/>
    </xf>
    <xf numFmtId="164" fontId="3" fillId="6" borderId="1" xfId="0" applyNumberFormat="1" applyFont="1" applyFill="1" applyBorder="1" applyAlignment="1">
      <alignment vertical="center" wrapText="1"/>
    </xf>
    <xf numFmtId="164" fontId="2" fillId="6" borderId="1" xfId="0" applyNumberFormat="1" applyFont="1" applyFill="1" applyBorder="1" applyAlignment="1">
      <alignment horizontal="left" vertical="center" wrapText="1"/>
    </xf>
    <xf numFmtId="164" fontId="2" fillId="3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164" fontId="2" fillId="7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164" fontId="2" fillId="7" borderId="1" xfId="1" applyNumberFormat="1" applyFont="1" applyFill="1" applyBorder="1" applyAlignment="1">
      <alignment vertical="center" wrapText="1"/>
    </xf>
    <xf numFmtId="164" fontId="2" fillId="8" borderId="1" xfId="0" applyNumberFormat="1" applyFont="1" applyFill="1" applyBorder="1" applyAlignment="1">
      <alignment horizontal="center" vertical="center" wrapText="1"/>
    </xf>
    <xf numFmtId="44" fontId="3" fillId="8" borderId="1" xfId="0" applyNumberFormat="1" applyFont="1" applyFill="1" applyBorder="1" applyAlignment="1">
      <alignment vertical="center"/>
    </xf>
    <xf numFmtId="44" fontId="3" fillId="8" borderId="1" xfId="0" applyNumberFormat="1" applyFont="1" applyFill="1" applyBorder="1" applyAlignment="1">
      <alignment horizontal="center" vertical="center"/>
    </xf>
    <xf numFmtId="44" fontId="3" fillId="0" borderId="1" xfId="0" applyNumberFormat="1" applyFont="1" applyFill="1" applyBorder="1" applyAlignment="1">
      <alignment vertical="center"/>
    </xf>
    <xf numFmtId="0" fontId="2" fillId="6" borderId="1" xfId="0" applyFont="1" applyFill="1" applyBorder="1" applyAlignment="1">
      <alignment horizontal="center" vertical="center" wrapText="1"/>
    </xf>
    <xf numFmtId="44" fontId="3" fillId="6" borderId="1" xfId="0" applyNumberFormat="1" applyFont="1" applyFill="1" applyBorder="1" applyAlignment="1">
      <alignment horizontal="center" vertical="center"/>
    </xf>
    <xf numFmtId="44" fontId="2" fillId="0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vertical="center" wrapText="1"/>
    </xf>
    <xf numFmtId="164" fontId="2" fillId="11" borderId="1" xfId="0" applyNumberFormat="1" applyFont="1" applyFill="1" applyBorder="1" applyAlignment="1">
      <alignment horizontal="center" vertical="center" wrapText="1"/>
    </xf>
    <xf numFmtId="164" fontId="2" fillId="11" borderId="1" xfId="1" applyNumberFormat="1" applyFont="1" applyFill="1" applyBorder="1" applyAlignment="1">
      <alignment vertical="center"/>
    </xf>
    <xf numFmtId="164" fontId="3" fillId="11" borderId="1" xfId="1" applyNumberFormat="1" applyFont="1" applyFill="1" applyBorder="1" applyAlignment="1">
      <alignment vertical="center"/>
    </xf>
    <xf numFmtId="164" fontId="3" fillId="11" borderId="1" xfId="1" applyNumberFormat="1" applyFont="1" applyFill="1" applyBorder="1" applyAlignment="1">
      <alignment vertical="center" wrapText="1"/>
    </xf>
    <xf numFmtId="164" fontId="3" fillId="11" borderId="1" xfId="0" applyNumberFormat="1" applyFont="1" applyFill="1" applyBorder="1" applyAlignment="1">
      <alignment vertical="center"/>
    </xf>
    <xf numFmtId="164" fontId="2" fillId="11" borderId="1" xfId="0" applyNumberFormat="1" applyFont="1" applyFill="1" applyBorder="1" applyAlignment="1">
      <alignment vertical="center"/>
    </xf>
    <xf numFmtId="164" fontId="2" fillId="6" borderId="1" xfId="1" applyNumberFormat="1" applyFont="1" applyFill="1" applyBorder="1" applyAlignment="1">
      <alignment vertical="center" wrapText="1"/>
    </xf>
    <xf numFmtId="164" fontId="2" fillId="11" borderId="1" xfId="1" applyNumberFormat="1" applyFont="1" applyFill="1" applyBorder="1" applyAlignment="1">
      <alignment vertical="center" wrapText="1"/>
    </xf>
    <xf numFmtId="164" fontId="2" fillId="0" borderId="1" xfId="1" applyNumberFormat="1" applyFont="1" applyFill="1" applyBorder="1" applyAlignment="1">
      <alignment vertical="center" wrapText="1"/>
    </xf>
    <xf numFmtId="164" fontId="3" fillId="0" borderId="1" xfId="1" applyNumberFormat="1" applyFont="1" applyFill="1" applyBorder="1" applyAlignment="1">
      <alignment vertical="center" wrapText="1"/>
    </xf>
    <xf numFmtId="164" fontId="3" fillId="0" borderId="1" xfId="1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right" vertical="center" wrapText="1"/>
    </xf>
    <xf numFmtId="44" fontId="10" fillId="0" borderId="1" xfId="0" applyNumberFormat="1" applyFont="1" applyFill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vertical="center"/>
    </xf>
    <xf numFmtId="164" fontId="10" fillId="8" borderId="1" xfId="0" applyNumberFormat="1" applyFont="1" applyFill="1" applyBorder="1" applyAlignment="1">
      <alignment vertical="center"/>
    </xf>
    <xf numFmtId="164" fontId="10" fillId="8" borderId="1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164" fontId="10" fillId="5" borderId="1" xfId="0" applyNumberFormat="1" applyFont="1" applyFill="1" applyBorder="1" applyAlignment="1">
      <alignment vertical="center"/>
    </xf>
    <xf numFmtId="164" fontId="10" fillId="6" borderId="1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left" vertical="center" wrapText="1"/>
    </xf>
    <xf numFmtId="164" fontId="16" fillId="0" borderId="0" xfId="0" applyNumberFormat="1" applyFont="1" applyFill="1" applyBorder="1" applyAlignment="1">
      <alignment horizontal="right" vertical="center" wrapText="1"/>
    </xf>
    <xf numFmtId="164" fontId="17" fillId="0" borderId="0" xfId="0" applyNumberFormat="1" applyFont="1" applyFill="1" applyBorder="1" applyAlignment="1">
      <alignment horizontal="right" vertical="center"/>
    </xf>
    <xf numFmtId="164" fontId="17" fillId="0" borderId="4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 wrapText="1"/>
    </xf>
    <xf numFmtId="164" fontId="16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7" fillId="0" borderId="0" xfId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right" vertical="center"/>
    </xf>
    <xf numFmtId="164" fontId="3" fillId="11" borderId="1" xfId="0" applyNumberFormat="1" applyFont="1" applyFill="1" applyBorder="1" applyAlignment="1">
      <alignment horizontal="right" vertical="center"/>
    </xf>
    <xf numFmtId="164" fontId="3" fillId="12" borderId="1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3" fillId="1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13" fillId="2" borderId="4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 vertical="center"/>
    </xf>
    <xf numFmtId="0" fontId="3" fillId="13" borderId="1" xfId="0" applyFont="1" applyFill="1" applyBorder="1" applyAlignment="1">
      <alignment vertical="center" wrapText="1"/>
    </xf>
    <xf numFmtId="164" fontId="2" fillId="6" borderId="1" xfId="1" applyNumberFormat="1" applyFont="1" applyFill="1" applyBorder="1" applyAlignment="1">
      <alignment vertical="center"/>
    </xf>
    <xf numFmtId="164" fontId="2" fillId="11" borderId="1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Alignment="1">
      <alignment vertical="center"/>
    </xf>
    <xf numFmtId="164" fontId="2" fillId="12" borderId="1" xfId="0" applyNumberFormat="1" applyFont="1" applyFill="1" applyBorder="1" applyAlignment="1">
      <alignment horizontal="center" vertical="center" wrapText="1"/>
    </xf>
    <xf numFmtId="164" fontId="2" fillId="12" borderId="1" xfId="0" applyNumberFormat="1" applyFont="1" applyFill="1" applyBorder="1" applyAlignment="1">
      <alignment vertical="center" wrapText="1"/>
    </xf>
    <xf numFmtId="164" fontId="2" fillId="12" borderId="1" xfId="0" applyNumberFormat="1" applyFont="1" applyFill="1" applyBorder="1" applyAlignment="1">
      <alignment vertical="center"/>
    </xf>
    <xf numFmtId="164" fontId="3" fillId="12" borderId="1" xfId="0" applyNumberFormat="1" applyFont="1" applyFill="1" applyBorder="1" applyAlignment="1">
      <alignment vertical="center" wrapText="1"/>
    </xf>
    <xf numFmtId="164" fontId="2" fillId="2" borderId="2" xfId="0" applyNumberFormat="1" applyFont="1" applyFill="1" applyBorder="1" applyAlignment="1">
      <alignment horizontal="right" vertical="center"/>
    </xf>
    <xf numFmtId="164" fontId="2" fillId="12" borderId="1" xfId="0" applyNumberFormat="1" applyFont="1" applyFill="1" applyBorder="1" applyAlignment="1">
      <alignment horizontal="center" vertical="center" wrapText="1"/>
    </xf>
    <xf numFmtId="44" fontId="3" fillId="12" borderId="1" xfId="0" applyNumberFormat="1" applyFont="1" applyFill="1" applyBorder="1" applyAlignment="1">
      <alignment vertical="center"/>
    </xf>
    <xf numFmtId="164" fontId="10" fillId="12" borderId="1" xfId="0" applyNumberFormat="1" applyFont="1" applyFill="1" applyBorder="1" applyAlignment="1">
      <alignment vertical="center"/>
    </xf>
    <xf numFmtId="44" fontId="10" fillId="12" borderId="1" xfId="0" applyNumberFormat="1" applyFont="1" applyFill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7" fillId="0" borderId="0" xfId="1" applyFont="1" applyFill="1" applyBorder="1" applyAlignment="1">
      <alignment vertical="center" wrapText="1"/>
    </xf>
    <xf numFmtId="164" fontId="2" fillId="12" borderId="1" xfId="0" applyNumberFormat="1" applyFont="1" applyFill="1" applyBorder="1" applyAlignment="1">
      <alignment horizontal="right" vertical="center"/>
    </xf>
    <xf numFmtId="0" fontId="3" fillId="13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64" fontId="14" fillId="0" borderId="0" xfId="0" applyNumberFormat="1" applyFont="1" applyFill="1" applyAlignment="1">
      <alignment horizontal="center" vertical="center"/>
    </xf>
    <xf numFmtId="164" fontId="2" fillId="12" borderId="1" xfId="0" applyNumberFormat="1" applyFont="1" applyFill="1" applyBorder="1" applyAlignment="1">
      <alignment horizontal="center" vertical="center" wrapText="1"/>
    </xf>
    <xf numFmtId="0" fontId="10" fillId="9" borderId="3" xfId="0" applyFont="1" applyFill="1" applyBorder="1" applyAlignment="1">
      <alignment horizontal="center" vertical="center" wrapText="1"/>
    </xf>
    <xf numFmtId="0" fontId="10" fillId="1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S566"/>
  <sheetViews>
    <sheetView zoomScaleNormal="100" workbookViewId="0">
      <pane ySplit="1" topLeftCell="A85" activePane="bottomLeft" state="frozen"/>
      <selection pane="bottomLeft" activeCell="B97" sqref="B97:M97"/>
    </sheetView>
  </sheetViews>
  <sheetFormatPr defaultColWidth="11" defaultRowHeight="12.75" x14ac:dyDescent="0.2"/>
  <cols>
    <col min="1" max="1" width="21.125" style="16" customWidth="1"/>
    <col min="2" max="2" width="10" style="10" customWidth="1"/>
    <col min="3" max="3" width="11" style="10" customWidth="1"/>
    <col min="4" max="5" width="9.375" style="3" customWidth="1"/>
    <col min="6" max="7" width="11" style="3" customWidth="1"/>
    <col min="8" max="9" width="9.375" style="3" customWidth="1"/>
    <col min="10" max="10" width="11" style="3"/>
    <col min="11" max="12" width="11" style="1"/>
    <col min="13" max="13" width="12.5" style="1" customWidth="1"/>
    <col min="14" max="16384" width="11" style="4"/>
  </cols>
  <sheetData>
    <row r="1" spans="1:19" s="7" customFormat="1" ht="67.5" customHeight="1" x14ac:dyDescent="0.2">
      <c r="A1" s="12" t="s">
        <v>0</v>
      </c>
      <c r="B1" s="27" t="s">
        <v>206</v>
      </c>
      <c r="C1" s="27" t="s">
        <v>201</v>
      </c>
      <c r="D1" s="27" t="s">
        <v>202</v>
      </c>
      <c r="E1" s="31" t="s">
        <v>207</v>
      </c>
      <c r="F1" s="31" t="s">
        <v>261</v>
      </c>
      <c r="G1" s="31" t="s">
        <v>263</v>
      </c>
      <c r="H1" s="31" t="s">
        <v>262</v>
      </c>
      <c r="I1" s="56" t="s">
        <v>260</v>
      </c>
      <c r="J1" s="56" t="s">
        <v>383</v>
      </c>
      <c r="K1" s="56" t="s">
        <v>384</v>
      </c>
      <c r="L1" s="56" t="s">
        <v>385</v>
      </c>
      <c r="M1" s="21" t="s">
        <v>386</v>
      </c>
      <c r="N1" s="104" t="s">
        <v>388</v>
      </c>
    </row>
    <row r="2" spans="1:19" s="9" customFormat="1" ht="23.25" customHeight="1" x14ac:dyDescent="0.2">
      <c r="A2" s="137" t="s">
        <v>148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</row>
    <row r="3" spans="1:19" ht="25.5" x14ac:dyDescent="0.2">
      <c r="A3" s="13" t="s">
        <v>203</v>
      </c>
      <c r="B3" s="37">
        <v>400</v>
      </c>
      <c r="C3" s="29"/>
      <c r="D3" s="30">
        <v>0</v>
      </c>
      <c r="E3" s="35" t="s">
        <v>154</v>
      </c>
      <c r="F3" s="32">
        <v>400</v>
      </c>
      <c r="G3" s="35"/>
      <c r="H3" s="32">
        <v>0</v>
      </c>
      <c r="I3" s="58">
        <v>475</v>
      </c>
      <c r="J3" s="106"/>
      <c r="K3" s="106"/>
      <c r="L3" s="106">
        <v>0</v>
      </c>
      <c r="M3" s="105">
        <v>237.5</v>
      </c>
      <c r="N3" s="107"/>
    </row>
    <row r="4" spans="1:19" ht="25.5" x14ac:dyDescent="0.2">
      <c r="A4" s="13" t="s">
        <v>1</v>
      </c>
      <c r="B4" s="37">
        <v>5100</v>
      </c>
      <c r="C4" s="29"/>
      <c r="D4" s="30">
        <v>0</v>
      </c>
      <c r="E4" s="32">
        <v>2650</v>
      </c>
      <c r="F4" s="32"/>
      <c r="G4" s="32"/>
      <c r="H4" s="32">
        <v>0</v>
      </c>
      <c r="I4" s="58">
        <v>2850</v>
      </c>
      <c r="J4" s="106"/>
      <c r="K4" s="106"/>
      <c r="L4" s="106">
        <v>0</v>
      </c>
      <c r="M4" s="105">
        <v>1680</v>
      </c>
      <c r="N4" s="107"/>
    </row>
    <row r="5" spans="1:19" ht="38.25" x14ac:dyDescent="0.2">
      <c r="A5" s="13" t="s">
        <v>2</v>
      </c>
      <c r="B5" s="37">
        <v>1800</v>
      </c>
      <c r="C5" s="29"/>
      <c r="D5" s="30">
        <v>1772.7</v>
      </c>
      <c r="E5" s="32">
        <v>1000</v>
      </c>
      <c r="F5" s="32"/>
      <c r="G5" s="32"/>
      <c r="H5" s="32">
        <v>337.2</v>
      </c>
      <c r="I5" s="58">
        <v>807.5</v>
      </c>
      <c r="J5" s="106"/>
      <c r="K5" s="106"/>
      <c r="L5" s="106">
        <v>2.5499999999999998</v>
      </c>
      <c r="M5" s="105">
        <v>800</v>
      </c>
      <c r="N5" s="107"/>
    </row>
    <row r="6" spans="1:19" x14ac:dyDescent="0.2">
      <c r="A6" s="13" t="s">
        <v>3</v>
      </c>
      <c r="B6" s="37">
        <v>900</v>
      </c>
      <c r="C6" s="29"/>
      <c r="D6" s="30">
        <v>610.23</v>
      </c>
      <c r="E6" s="32">
        <v>1050</v>
      </c>
      <c r="F6" s="32"/>
      <c r="G6" s="32"/>
      <c r="H6" s="32">
        <v>0</v>
      </c>
      <c r="I6" s="58">
        <v>266</v>
      </c>
      <c r="J6" s="106"/>
      <c r="K6" s="106"/>
      <c r="L6" s="106">
        <v>0</v>
      </c>
      <c r="M6" s="105">
        <v>400</v>
      </c>
      <c r="N6" s="107"/>
    </row>
    <row r="7" spans="1:19" x14ac:dyDescent="0.2">
      <c r="A7" s="44" t="s">
        <v>370</v>
      </c>
      <c r="B7" s="36" t="s">
        <v>154</v>
      </c>
      <c r="C7" s="29"/>
      <c r="D7" s="30"/>
      <c r="E7" s="35" t="s">
        <v>154</v>
      </c>
      <c r="F7" s="32"/>
      <c r="G7" s="32"/>
      <c r="H7" s="32"/>
      <c r="I7" s="57" t="s">
        <v>154</v>
      </c>
      <c r="J7" s="106"/>
      <c r="K7" s="106"/>
      <c r="L7" s="106"/>
      <c r="M7" s="105">
        <v>180</v>
      </c>
      <c r="N7" s="107"/>
    </row>
    <row r="8" spans="1:19" x14ac:dyDescent="0.2">
      <c r="A8" s="13" t="s">
        <v>4</v>
      </c>
      <c r="B8" s="37">
        <v>3000</v>
      </c>
      <c r="C8" s="29"/>
      <c r="D8" s="30">
        <v>2681.17</v>
      </c>
      <c r="E8" s="32">
        <v>1500</v>
      </c>
      <c r="F8" s="32">
        <v>375</v>
      </c>
      <c r="G8" s="32"/>
      <c r="H8" s="32">
        <v>0</v>
      </c>
      <c r="I8" s="58">
        <v>760</v>
      </c>
      <c r="J8" s="106">
        <v>85.17</v>
      </c>
      <c r="K8" s="106"/>
      <c r="L8" s="106">
        <v>0</v>
      </c>
      <c r="M8" s="105">
        <v>800</v>
      </c>
      <c r="N8" s="107"/>
    </row>
    <row r="9" spans="1:19" x14ac:dyDescent="0.2">
      <c r="A9" s="44" t="s">
        <v>220</v>
      </c>
      <c r="B9" s="36" t="s">
        <v>154</v>
      </c>
      <c r="C9" s="29"/>
      <c r="D9" s="30"/>
      <c r="E9" s="35" t="s">
        <v>154</v>
      </c>
      <c r="F9" s="35"/>
      <c r="G9" s="35"/>
      <c r="H9" s="35"/>
      <c r="I9" s="58">
        <v>142.5</v>
      </c>
      <c r="J9" s="106"/>
      <c r="K9" s="106">
        <v>28.5</v>
      </c>
      <c r="L9" s="106">
        <v>0</v>
      </c>
      <c r="M9" s="105">
        <v>0</v>
      </c>
      <c r="N9" s="107"/>
    </row>
    <row r="10" spans="1:19" x14ac:dyDescent="0.2">
      <c r="A10" s="13" t="s">
        <v>5</v>
      </c>
      <c r="B10" s="37">
        <v>6500</v>
      </c>
      <c r="C10" s="29"/>
      <c r="D10" s="30">
        <v>-5.91</v>
      </c>
      <c r="E10" s="32">
        <v>7100</v>
      </c>
      <c r="F10" s="32"/>
      <c r="G10" s="32"/>
      <c r="H10" s="32">
        <v>324.22000000000003</v>
      </c>
      <c r="I10" s="58">
        <v>7220</v>
      </c>
      <c r="J10" s="106"/>
      <c r="K10" s="106"/>
      <c r="L10" s="106">
        <v>0</v>
      </c>
      <c r="M10" s="105">
        <v>7500</v>
      </c>
      <c r="N10" s="107"/>
    </row>
    <row r="11" spans="1:19" x14ac:dyDescent="0.2">
      <c r="A11" s="13" t="s">
        <v>6</v>
      </c>
      <c r="B11" s="37">
        <v>275</v>
      </c>
      <c r="C11" s="29"/>
      <c r="D11" s="30">
        <v>22</v>
      </c>
      <c r="E11" s="32">
        <v>150</v>
      </c>
      <c r="F11" s="32"/>
      <c r="G11" s="32"/>
      <c r="H11" s="32">
        <v>150</v>
      </c>
      <c r="I11" s="58">
        <v>190</v>
      </c>
      <c r="J11" s="106"/>
      <c r="K11" s="106"/>
      <c r="L11" s="106">
        <v>52.5</v>
      </c>
      <c r="M11" s="105">
        <v>152</v>
      </c>
      <c r="N11" s="107"/>
    </row>
    <row r="12" spans="1:19" x14ac:dyDescent="0.2">
      <c r="A12" s="44" t="s">
        <v>239</v>
      </c>
      <c r="B12" s="37">
        <v>250</v>
      </c>
      <c r="C12" s="29"/>
      <c r="D12" s="30">
        <v>250</v>
      </c>
      <c r="E12" s="35" t="s">
        <v>154</v>
      </c>
      <c r="F12" s="35"/>
      <c r="G12" s="35"/>
      <c r="H12" s="35"/>
      <c r="I12" s="57" t="s">
        <v>154</v>
      </c>
      <c r="J12" s="106"/>
      <c r="K12" s="106"/>
      <c r="L12" s="106"/>
      <c r="M12" s="105">
        <v>200</v>
      </c>
      <c r="N12" s="107"/>
    </row>
    <row r="13" spans="1:19" ht="25.5" x14ac:dyDescent="0.2">
      <c r="A13" s="13" t="s">
        <v>7</v>
      </c>
      <c r="B13" s="37">
        <v>500</v>
      </c>
      <c r="C13" s="29"/>
      <c r="D13" s="30">
        <v>0</v>
      </c>
      <c r="E13" s="32">
        <v>625</v>
      </c>
      <c r="F13" s="32"/>
      <c r="G13" s="32"/>
      <c r="H13" s="32">
        <v>0</v>
      </c>
      <c r="I13" s="58">
        <v>855</v>
      </c>
      <c r="J13" s="106"/>
      <c r="K13" s="106"/>
      <c r="L13" s="106">
        <v>391.23</v>
      </c>
      <c r="M13" s="105">
        <v>1200</v>
      </c>
      <c r="N13" s="107"/>
    </row>
    <row r="14" spans="1:19" ht="25.5" x14ac:dyDescent="0.2">
      <c r="A14" s="13" t="s">
        <v>264</v>
      </c>
      <c r="B14" s="36" t="s">
        <v>154</v>
      </c>
      <c r="C14" s="29"/>
      <c r="D14" s="30"/>
      <c r="E14" s="35" t="s">
        <v>154</v>
      </c>
      <c r="F14" s="32"/>
      <c r="G14" s="32"/>
      <c r="H14" s="32"/>
      <c r="I14" s="57" t="s">
        <v>154</v>
      </c>
      <c r="J14" s="106"/>
      <c r="K14" s="106"/>
      <c r="L14" s="106"/>
      <c r="M14" s="105">
        <v>0</v>
      </c>
      <c r="N14" s="107"/>
    </row>
    <row r="15" spans="1:19" s="3" customFormat="1" ht="25.5" x14ac:dyDescent="0.2">
      <c r="A15" s="13" t="s">
        <v>149</v>
      </c>
      <c r="B15" s="36" t="s">
        <v>154</v>
      </c>
      <c r="C15" s="29">
        <v>500</v>
      </c>
      <c r="D15" s="30">
        <v>0</v>
      </c>
      <c r="E15" s="32">
        <v>600</v>
      </c>
      <c r="F15" s="32"/>
      <c r="G15" s="32"/>
      <c r="H15" s="32">
        <v>600</v>
      </c>
      <c r="I15" s="58">
        <v>665</v>
      </c>
      <c r="J15" s="106"/>
      <c r="K15" s="106"/>
      <c r="L15" s="106">
        <v>0</v>
      </c>
      <c r="M15" s="105">
        <v>400</v>
      </c>
      <c r="N15" s="107"/>
      <c r="O15" s="4"/>
      <c r="P15" s="4"/>
      <c r="Q15" s="4"/>
      <c r="R15" s="4"/>
      <c r="S15" s="4"/>
    </row>
    <row r="16" spans="1:19" s="3" customFormat="1" ht="38.25" x14ac:dyDescent="0.2">
      <c r="A16" s="13" t="s">
        <v>8</v>
      </c>
      <c r="B16" s="37">
        <v>750</v>
      </c>
      <c r="C16" s="29"/>
      <c r="D16" s="30">
        <v>22.13</v>
      </c>
      <c r="E16" s="32">
        <v>700</v>
      </c>
      <c r="F16" s="32">
        <v>175</v>
      </c>
      <c r="G16" s="32"/>
      <c r="H16" s="32">
        <v>0</v>
      </c>
      <c r="I16" s="58">
        <v>570</v>
      </c>
      <c r="J16" s="106"/>
      <c r="K16" s="106"/>
      <c r="L16" s="106">
        <v>3.61</v>
      </c>
      <c r="M16" s="105">
        <v>700</v>
      </c>
      <c r="N16" s="107"/>
      <c r="O16" s="4"/>
      <c r="P16" s="4"/>
      <c r="Q16" s="4"/>
      <c r="R16" s="4"/>
      <c r="S16" s="4"/>
    </row>
    <row r="17" spans="1:19" s="3" customFormat="1" ht="25.5" x14ac:dyDescent="0.2">
      <c r="A17" s="13" t="s">
        <v>265</v>
      </c>
      <c r="B17" s="36" t="s">
        <v>154</v>
      </c>
      <c r="C17" s="29"/>
      <c r="D17" s="30"/>
      <c r="E17" s="35" t="s">
        <v>154</v>
      </c>
      <c r="F17" s="32"/>
      <c r="G17" s="32"/>
      <c r="H17" s="32"/>
      <c r="I17" s="57" t="s">
        <v>154</v>
      </c>
      <c r="J17" s="106"/>
      <c r="K17" s="106"/>
      <c r="L17" s="106"/>
      <c r="M17" s="105">
        <v>650</v>
      </c>
      <c r="N17" s="107"/>
      <c r="O17" s="4"/>
      <c r="P17" s="4"/>
      <c r="Q17" s="4"/>
      <c r="R17" s="4"/>
      <c r="S17" s="4"/>
    </row>
    <row r="18" spans="1:19" s="3" customFormat="1" ht="25.5" x14ac:dyDescent="0.2">
      <c r="A18" s="13" t="s">
        <v>266</v>
      </c>
      <c r="B18" s="36" t="s">
        <v>154</v>
      </c>
      <c r="C18" s="29"/>
      <c r="D18" s="30"/>
      <c r="E18" s="35" t="s">
        <v>154</v>
      </c>
      <c r="F18" s="32"/>
      <c r="G18" s="32"/>
      <c r="H18" s="32"/>
      <c r="I18" s="57" t="s">
        <v>154</v>
      </c>
      <c r="J18" s="106"/>
      <c r="K18" s="106"/>
      <c r="L18" s="106"/>
      <c r="M18" s="105">
        <v>0</v>
      </c>
      <c r="N18" s="107"/>
      <c r="O18" s="4"/>
      <c r="P18" s="4"/>
      <c r="Q18" s="4"/>
      <c r="R18" s="4"/>
      <c r="S18" s="4"/>
    </row>
    <row r="19" spans="1:19" s="3" customFormat="1" ht="25.5" x14ac:dyDescent="0.2">
      <c r="A19" s="13" t="s">
        <v>9</v>
      </c>
      <c r="B19" s="37">
        <v>1350</v>
      </c>
      <c r="C19" s="29"/>
      <c r="D19" s="30">
        <v>0</v>
      </c>
      <c r="E19" s="32">
        <v>1850</v>
      </c>
      <c r="F19" s="32"/>
      <c r="G19" s="32"/>
      <c r="H19" s="32">
        <v>14</v>
      </c>
      <c r="I19" s="58">
        <v>1995</v>
      </c>
      <c r="J19" s="106"/>
      <c r="K19" s="106"/>
      <c r="L19" s="106">
        <v>1995</v>
      </c>
      <c r="M19" s="105">
        <v>2250</v>
      </c>
      <c r="N19" s="107"/>
      <c r="O19" s="4"/>
      <c r="P19" s="4"/>
      <c r="Q19" s="4"/>
      <c r="R19" s="4"/>
      <c r="S19" s="4"/>
    </row>
    <row r="20" spans="1:19" s="3" customFormat="1" ht="25.5" x14ac:dyDescent="0.2">
      <c r="A20" s="13" t="s">
        <v>10</v>
      </c>
      <c r="B20" s="37">
        <v>550</v>
      </c>
      <c r="C20" s="29"/>
      <c r="D20" s="30">
        <v>20.87</v>
      </c>
      <c r="E20" s="32">
        <v>550</v>
      </c>
      <c r="F20" s="32"/>
      <c r="G20" s="32"/>
      <c r="H20" s="32">
        <v>550</v>
      </c>
      <c r="I20" s="58">
        <v>380</v>
      </c>
      <c r="J20" s="106">
        <v>95</v>
      </c>
      <c r="K20" s="106">
        <v>76</v>
      </c>
      <c r="L20" s="106">
        <v>399</v>
      </c>
      <c r="M20" s="105">
        <v>400</v>
      </c>
      <c r="N20" s="107"/>
      <c r="O20" s="4"/>
      <c r="P20" s="4"/>
      <c r="Q20" s="4"/>
      <c r="R20" s="4"/>
      <c r="S20" s="4"/>
    </row>
    <row r="21" spans="1:19" s="3" customFormat="1" ht="25.5" x14ac:dyDescent="0.2">
      <c r="A21" s="13" t="s">
        <v>11</v>
      </c>
      <c r="B21" s="37">
        <v>2000</v>
      </c>
      <c r="C21" s="29"/>
      <c r="D21" s="30">
        <v>127.03</v>
      </c>
      <c r="E21" s="32">
        <v>3100</v>
      </c>
      <c r="F21" s="32"/>
      <c r="G21" s="32"/>
      <c r="H21" s="32">
        <v>0</v>
      </c>
      <c r="I21" s="58">
        <v>2000</v>
      </c>
      <c r="J21" s="106"/>
      <c r="K21" s="106"/>
      <c r="L21" s="106">
        <v>2000</v>
      </c>
      <c r="M21" s="105">
        <v>2200</v>
      </c>
      <c r="N21" s="107"/>
      <c r="O21" s="4"/>
      <c r="P21" s="4"/>
      <c r="Q21" s="4"/>
      <c r="R21" s="4"/>
      <c r="S21" s="4"/>
    </row>
    <row r="22" spans="1:19" s="3" customFormat="1" ht="25.5" x14ac:dyDescent="0.2">
      <c r="A22" s="44" t="s">
        <v>226</v>
      </c>
      <c r="B22" s="36" t="s">
        <v>154</v>
      </c>
      <c r="C22" s="29"/>
      <c r="D22" s="30"/>
      <c r="E22" s="35" t="s">
        <v>154</v>
      </c>
      <c r="F22" s="32">
        <v>450</v>
      </c>
      <c r="G22" s="35"/>
      <c r="H22" s="32">
        <v>450</v>
      </c>
      <c r="I22" s="58">
        <v>380</v>
      </c>
      <c r="J22" s="106"/>
      <c r="K22" s="106"/>
      <c r="L22" s="106">
        <v>200</v>
      </c>
      <c r="M22" s="105">
        <v>700</v>
      </c>
      <c r="N22" s="107"/>
      <c r="O22" s="4"/>
      <c r="P22" s="4"/>
      <c r="Q22" s="4"/>
      <c r="R22" s="4"/>
      <c r="S22" s="4"/>
    </row>
    <row r="23" spans="1:19" s="3" customFormat="1" x14ac:dyDescent="0.2">
      <c r="A23" s="44" t="s">
        <v>267</v>
      </c>
      <c r="B23" s="37">
        <v>640</v>
      </c>
      <c r="C23" s="29"/>
      <c r="D23" s="30">
        <v>640</v>
      </c>
      <c r="E23" s="32">
        <v>750</v>
      </c>
      <c r="F23" s="32"/>
      <c r="G23" s="32"/>
      <c r="H23" s="32">
        <v>750</v>
      </c>
      <c r="I23" s="57" t="s">
        <v>154</v>
      </c>
      <c r="J23" s="106"/>
      <c r="K23" s="106"/>
      <c r="L23" s="106"/>
      <c r="M23" s="105">
        <v>0</v>
      </c>
      <c r="N23" s="107"/>
      <c r="O23" s="4"/>
      <c r="P23" s="4"/>
      <c r="Q23" s="4"/>
      <c r="R23" s="4"/>
      <c r="S23" s="4"/>
    </row>
    <row r="24" spans="1:19" s="3" customFormat="1" ht="25.5" x14ac:dyDescent="0.2">
      <c r="A24" s="44" t="s">
        <v>268</v>
      </c>
      <c r="B24" s="36" t="s">
        <v>154</v>
      </c>
      <c r="C24" s="29"/>
      <c r="D24" s="30"/>
      <c r="E24" s="32">
        <v>500</v>
      </c>
      <c r="F24" s="32"/>
      <c r="G24" s="32"/>
      <c r="H24" s="32">
        <v>500</v>
      </c>
      <c r="I24" s="57" t="s">
        <v>154</v>
      </c>
      <c r="J24" s="106"/>
      <c r="K24" s="106"/>
      <c r="L24" s="106"/>
      <c r="M24" s="105">
        <v>0</v>
      </c>
      <c r="N24" s="107"/>
      <c r="O24" s="4"/>
      <c r="P24" s="4"/>
      <c r="Q24" s="4"/>
      <c r="R24" s="4"/>
      <c r="S24" s="4"/>
    </row>
    <row r="25" spans="1:19" s="3" customFormat="1" ht="25.5" x14ac:dyDescent="0.2">
      <c r="A25" s="13" t="s">
        <v>12</v>
      </c>
      <c r="B25" s="37">
        <v>7000</v>
      </c>
      <c r="C25" s="29">
        <v>1750</v>
      </c>
      <c r="D25" s="30">
        <v>0</v>
      </c>
      <c r="E25" s="32">
        <v>6400</v>
      </c>
      <c r="F25" s="32"/>
      <c r="G25" s="32"/>
      <c r="H25" s="32">
        <v>707.95</v>
      </c>
      <c r="I25" s="58">
        <v>5700</v>
      </c>
      <c r="J25" s="106">
        <v>712.5</v>
      </c>
      <c r="K25" s="106"/>
      <c r="L25" s="106">
        <v>0</v>
      </c>
      <c r="M25" s="105">
        <v>6000</v>
      </c>
      <c r="N25" s="107"/>
      <c r="O25" s="4"/>
      <c r="P25" s="4"/>
      <c r="Q25" s="4"/>
      <c r="R25" s="4"/>
      <c r="S25" s="4"/>
    </row>
    <row r="26" spans="1:19" s="3" customFormat="1" ht="25.5" x14ac:dyDescent="0.2">
      <c r="A26" s="14" t="s">
        <v>13</v>
      </c>
      <c r="B26" s="37">
        <v>5100</v>
      </c>
      <c r="C26" s="29"/>
      <c r="D26" s="30">
        <v>1.45</v>
      </c>
      <c r="E26" s="32">
        <v>4350</v>
      </c>
      <c r="F26" s="32"/>
      <c r="G26" s="32">
        <v>448.55</v>
      </c>
      <c r="H26" s="32">
        <v>0</v>
      </c>
      <c r="I26" s="58">
        <v>4750</v>
      </c>
      <c r="J26" s="106"/>
      <c r="K26" s="106"/>
      <c r="L26" s="106">
        <v>0</v>
      </c>
      <c r="M26" s="105">
        <v>5000</v>
      </c>
      <c r="N26" s="107"/>
      <c r="O26" s="4"/>
      <c r="P26" s="4"/>
      <c r="Q26" s="4"/>
      <c r="R26" s="4"/>
      <c r="S26" s="4"/>
    </row>
    <row r="27" spans="1:19" s="3" customFormat="1" ht="25.5" x14ac:dyDescent="0.2">
      <c r="A27" s="14" t="s">
        <v>14</v>
      </c>
      <c r="B27" s="37">
        <v>1500</v>
      </c>
      <c r="C27" s="29"/>
      <c r="D27" s="30">
        <v>0</v>
      </c>
      <c r="E27" s="32">
        <v>1500</v>
      </c>
      <c r="F27" s="32"/>
      <c r="G27" s="32"/>
      <c r="H27" s="32">
        <v>0</v>
      </c>
      <c r="I27" s="58">
        <v>2755</v>
      </c>
      <c r="J27" s="106"/>
      <c r="K27" s="106"/>
      <c r="L27" s="106">
        <v>764.43</v>
      </c>
      <c r="M27" s="105">
        <v>3000</v>
      </c>
      <c r="N27" s="107"/>
      <c r="O27" s="4"/>
      <c r="P27" s="4"/>
      <c r="Q27" s="4"/>
      <c r="R27" s="4"/>
      <c r="S27" s="4"/>
    </row>
    <row r="28" spans="1:19" s="3" customFormat="1" ht="25.5" x14ac:dyDescent="0.2">
      <c r="A28" s="40" t="s">
        <v>321</v>
      </c>
      <c r="B28" s="37">
        <v>200</v>
      </c>
      <c r="C28" s="29"/>
      <c r="D28" s="30">
        <v>200</v>
      </c>
      <c r="E28" s="35" t="s">
        <v>154</v>
      </c>
      <c r="F28" s="32"/>
      <c r="G28" s="32"/>
      <c r="H28" s="32"/>
      <c r="I28" s="57" t="s">
        <v>154</v>
      </c>
      <c r="J28" s="106"/>
      <c r="K28" s="106"/>
      <c r="L28" s="106"/>
      <c r="M28" s="105">
        <v>0</v>
      </c>
      <c r="N28" s="107"/>
      <c r="O28" s="4"/>
      <c r="P28" s="4"/>
      <c r="Q28" s="4"/>
      <c r="R28" s="4"/>
      <c r="S28" s="4"/>
    </row>
    <row r="29" spans="1:19" s="3" customFormat="1" ht="38.25" x14ac:dyDescent="0.2">
      <c r="A29" s="40" t="s">
        <v>367</v>
      </c>
      <c r="B29" s="36" t="s">
        <v>154</v>
      </c>
      <c r="C29" s="29"/>
      <c r="D29" s="30"/>
      <c r="E29" s="35" t="s">
        <v>154</v>
      </c>
      <c r="F29" s="32"/>
      <c r="G29" s="32"/>
      <c r="H29" s="32"/>
      <c r="I29" s="57" t="s">
        <v>154</v>
      </c>
      <c r="J29" s="106"/>
      <c r="K29" s="106"/>
      <c r="L29" s="106"/>
      <c r="M29" s="105">
        <v>750</v>
      </c>
      <c r="N29" s="107"/>
      <c r="O29" s="4"/>
      <c r="P29" s="4"/>
      <c r="Q29" s="4"/>
      <c r="R29" s="4"/>
      <c r="S29" s="4"/>
    </row>
    <row r="30" spans="1:19" s="3" customFormat="1" ht="38.25" x14ac:dyDescent="0.2">
      <c r="A30" s="40" t="s">
        <v>379</v>
      </c>
      <c r="B30" s="36" t="s">
        <v>154</v>
      </c>
      <c r="C30" s="29"/>
      <c r="D30" s="30"/>
      <c r="E30" s="35" t="s">
        <v>154</v>
      </c>
      <c r="F30" s="32"/>
      <c r="G30" s="32"/>
      <c r="H30" s="32"/>
      <c r="I30" s="57" t="s">
        <v>154</v>
      </c>
      <c r="J30" s="106"/>
      <c r="K30" s="106"/>
      <c r="L30" s="106"/>
      <c r="M30" s="105">
        <v>500</v>
      </c>
      <c r="N30" s="107"/>
      <c r="O30" s="4"/>
      <c r="P30" s="4"/>
      <c r="Q30" s="4"/>
      <c r="R30" s="4"/>
      <c r="S30" s="4"/>
    </row>
    <row r="31" spans="1:19" s="3" customFormat="1" x14ac:dyDescent="0.2">
      <c r="A31" s="40" t="s">
        <v>15</v>
      </c>
      <c r="B31" s="37">
        <v>120</v>
      </c>
      <c r="C31" s="29"/>
      <c r="D31" s="30">
        <v>120</v>
      </c>
      <c r="E31" s="32">
        <v>340</v>
      </c>
      <c r="F31" s="32"/>
      <c r="G31" s="32"/>
      <c r="H31" s="32">
        <v>340</v>
      </c>
      <c r="I31" s="58">
        <v>356.25</v>
      </c>
      <c r="J31" s="106"/>
      <c r="K31" s="106"/>
      <c r="L31" s="106">
        <v>61.25</v>
      </c>
      <c r="M31" s="105">
        <v>280</v>
      </c>
      <c r="N31" s="107"/>
      <c r="O31" s="4"/>
      <c r="P31" s="4"/>
      <c r="Q31" s="4"/>
      <c r="R31" s="4"/>
      <c r="S31" s="4"/>
    </row>
    <row r="32" spans="1:19" s="3" customFormat="1" x14ac:dyDescent="0.2">
      <c r="A32" s="40" t="s">
        <v>293</v>
      </c>
      <c r="B32" s="36" t="s">
        <v>154</v>
      </c>
      <c r="C32" s="29"/>
      <c r="D32" s="30"/>
      <c r="E32" s="32">
        <v>120</v>
      </c>
      <c r="F32" s="32"/>
      <c r="G32" s="32"/>
      <c r="H32" s="32">
        <v>120</v>
      </c>
      <c r="I32" s="57" t="s">
        <v>154</v>
      </c>
      <c r="J32" s="106"/>
      <c r="K32" s="106"/>
      <c r="L32" s="106"/>
      <c r="M32" s="105">
        <v>0</v>
      </c>
      <c r="N32" s="107"/>
      <c r="O32" s="4"/>
      <c r="P32" s="4"/>
      <c r="Q32" s="4"/>
      <c r="R32" s="4"/>
      <c r="S32" s="4"/>
    </row>
    <row r="33" spans="1:19" s="3" customFormat="1" x14ac:dyDescent="0.2">
      <c r="A33" s="40" t="s">
        <v>318</v>
      </c>
      <c r="B33" s="36" t="s">
        <v>154</v>
      </c>
      <c r="C33" s="29"/>
      <c r="D33" s="30"/>
      <c r="E33" s="35" t="s">
        <v>154</v>
      </c>
      <c r="F33" s="32">
        <v>500</v>
      </c>
      <c r="G33" s="32"/>
      <c r="H33" s="32">
        <v>0</v>
      </c>
      <c r="I33" s="57" t="s">
        <v>154</v>
      </c>
      <c r="J33" s="106"/>
      <c r="K33" s="106"/>
      <c r="L33" s="106"/>
      <c r="M33" s="105">
        <v>0</v>
      </c>
      <c r="N33" s="107"/>
      <c r="O33" s="4"/>
      <c r="P33" s="4"/>
      <c r="Q33" s="4"/>
      <c r="R33" s="4"/>
      <c r="S33" s="4"/>
    </row>
    <row r="34" spans="1:19" s="3" customFormat="1" x14ac:dyDescent="0.2">
      <c r="A34" s="13" t="s">
        <v>150</v>
      </c>
      <c r="B34" s="36" t="s">
        <v>154</v>
      </c>
      <c r="C34" s="29"/>
      <c r="D34" s="30"/>
      <c r="E34" s="32">
        <v>4000</v>
      </c>
      <c r="F34" s="32"/>
      <c r="G34" s="32"/>
      <c r="H34" s="32">
        <v>3917.2</v>
      </c>
      <c r="I34" s="58">
        <v>2280</v>
      </c>
      <c r="J34" s="106">
        <v>300</v>
      </c>
      <c r="K34" s="106"/>
      <c r="L34" s="106">
        <v>1135.76</v>
      </c>
      <c r="M34" s="105">
        <v>3000</v>
      </c>
      <c r="N34" s="107"/>
      <c r="O34" s="4"/>
      <c r="P34" s="4"/>
      <c r="Q34" s="4"/>
      <c r="R34" s="4"/>
      <c r="S34" s="4"/>
    </row>
    <row r="35" spans="1:19" s="3" customFormat="1" x14ac:dyDescent="0.2">
      <c r="A35" s="14" t="s">
        <v>16</v>
      </c>
      <c r="B35" s="37">
        <v>2000</v>
      </c>
      <c r="C35" s="29"/>
      <c r="D35" s="30">
        <v>1524.25</v>
      </c>
      <c r="E35" s="32">
        <v>1500</v>
      </c>
      <c r="F35" s="32">
        <v>375</v>
      </c>
      <c r="G35" s="32"/>
      <c r="H35" s="32">
        <v>0</v>
      </c>
      <c r="I35" s="58">
        <v>1500</v>
      </c>
      <c r="J35" s="106">
        <v>187.5</v>
      </c>
      <c r="K35" s="106"/>
      <c r="L35" s="106">
        <v>0</v>
      </c>
      <c r="M35" s="105">
        <v>1000</v>
      </c>
      <c r="N35" s="107"/>
      <c r="O35" s="4"/>
      <c r="P35" s="4"/>
      <c r="Q35" s="4"/>
      <c r="R35" s="4"/>
      <c r="S35" s="4"/>
    </row>
    <row r="36" spans="1:19" s="3" customFormat="1" ht="25.5" x14ac:dyDescent="0.2">
      <c r="A36" s="14" t="s">
        <v>17</v>
      </c>
      <c r="B36" s="37">
        <v>1800</v>
      </c>
      <c r="C36" s="29"/>
      <c r="D36" s="30">
        <v>0</v>
      </c>
      <c r="E36" s="32">
        <v>2050</v>
      </c>
      <c r="F36" s="32"/>
      <c r="G36" s="32"/>
      <c r="H36" s="32">
        <v>0.96</v>
      </c>
      <c r="I36" s="58">
        <v>2185</v>
      </c>
      <c r="J36" s="106"/>
      <c r="K36" s="106">
        <v>563</v>
      </c>
      <c r="L36" s="106">
        <v>0</v>
      </c>
      <c r="M36" s="105">
        <v>0</v>
      </c>
      <c r="N36" s="107"/>
      <c r="O36" s="4"/>
      <c r="P36" s="4"/>
      <c r="Q36" s="4"/>
      <c r="R36" s="4"/>
      <c r="S36" s="4"/>
    </row>
    <row r="37" spans="1:19" s="3" customFormat="1" ht="25.5" x14ac:dyDescent="0.2">
      <c r="A37" s="14" t="s">
        <v>269</v>
      </c>
      <c r="B37" s="36" t="s">
        <v>154</v>
      </c>
      <c r="C37" s="29"/>
      <c r="D37" s="30"/>
      <c r="E37" s="35" t="s">
        <v>154</v>
      </c>
      <c r="F37" s="32"/>
      <c r="G37" s="32"/>
      <c r="H37" s="32"/>
      <c r="I37" s="57" t="s">
        <v>154</v>
      </c>
      <c r="J37" s="106"/>
      <c r="K37" s="106"/>
      <c r="L37" s="106"/>
      <c r="M37" s="105">
        <v>500</v>
      </c>
      <c r="N37" s="107"/>
      <c r="O37" s="4"/>
      <c r="P37" s="4"/>
      <c r="Q37" s="4"/>
      <c r="R37" s="4"/>
      <c r="S37" s="4"/>
    </row>
    <row r="38" spans="1:19" s="3" customFormat="1" ht="25.5" x14ac:dyDescent="0.2">
      <c r="A38" s="14" t="s">
        <v>208</v>
      </c>
      <c r="B38" s="36" t="s">
        <v>154</v>
      </c>
      <c r="C38" s="29">
        <v>390</v>
      </c>
      <c r="D38" s="30">
        <v>0</v>
      </c>
      <c r="E38" s="35" t="s">
        <v>154</v>
      </c>
      <c r="F38" s="35"/>
      <c r="G38" s="35"/>
      <c r="H38" s="35"/>
      <c r="I38" s="58">
        <v>190</v>
      </c>
      <c r="J38" s="106"/>
      <c r="K38" s="106"/>
      <c r="L38" s="106">
        <v>190</v>
      </c>
      <c r="M38" s="105">
        <v>247</v>
      </c>
      <c r="N38" s="107"/>
      <c r="O38" s="4"/>
      <c r="P38" s="4"/>
      <c r="Q38" s="4"/>
      <c r="R38" s="4"/>
      <c r="S38" s="4"/>
    </row>
    <row r="39" spans="1:19" s="3" customFormat="1" ht="25.5" x14ac:dyDescent="0.2">
      <c r="A39" s="14" t="s">
        <v>18</v>
      </c>
      <c r="B39" s="37">
        <v>275</v>
      </c>
      <c r="C39" s="29"/>
      <c r="D39" s="30">
        <v>75.27</v>
      </c>
      <c r="E39" s="32">
        <v>110</v>
      </c>
      <c r="F39" s="32"/>
      <c r="G39" s="32"/>
      <c r="H39" s="32">
        <v>13.28</v>
      </c>
      <c r="I39" s="58">
        <v>34.200000000000003</v>
      </c>
      <c r="J39" s="106"/>
      <c r="K39" s="106"/>
      <c r="L39" s="106">
        <v>34.200000000000003</v>
      </c>
      <c r="M39" s="105">
        <v>0</v>
      </c>
      <c r="N39" s="107"/>
      <c r="O39" s="4"/>
      <c r="P39" s="4"/>
      <c r="Q39" s="4"/>
      <c r="R39" s="4"/>
      <c r="S39" s="4"/>
    </row>
    <row r="40" spans="1:19" s="3" customFormat="1" ht="25.5" x14ac:dyDescent="0.2">
      <c r="A40" s="14" t="s">
        <v>193</v>
      </c>
      <c r="B40" s="36" t="s">
        <v>154</v>
      </c>
      <c r="C40" s="29">
        <v>300</v>
      </c>
      <c r="D40" s="30">
        <v>0</v>
      </c>
      <c r="E40" s="32">
        <v>235</v>
      </c>
      <c r="F40" s="32"/>
      <c r="G40" s="32"/>
      <c r="H40" s="32">
        <v>71.459999999999994</v>
      </c>
      <c r="I40" s="58">
        <v>237.5</v>
      </c>
      <c r="J40" s="106"/>
      <c r="K40" s="106"/>
      <c r="L40" s="106">
        <v>0</v>
      </c>
      <c r="M40" s="105">
        <v>500</v>
      </c>
      <c r="N40" s="107"/>
      <c r="O40" s="4"/>
      <c r="P40" s="4"/>
      <c r="Q40" s="4"/>
      <c r="R40" s="4"/>
      <c r="S40" s="4"/>
    </row>
    <row r="41" spans="1:19" s="3" customFormat="1" ht="25.5" x14ac:dyDescent="0.2">
      <c r="A41" s="14" t="s">
        <v>19</v>
      </c>
      <c r="B41" s="37">
        <v>2000</v>
      </c>
      <c r="C41" s="29"/>
      <c r="D41" s="30">
        <v>30.5</v>
      </c>
      <c r="E41" s="32">
        <v>2550</v>
      </c>
      <c r="F41" s="32"/>
      <c r="G41" s="32"/>
      <c r="H41" s="32">
        <v>41.28</v>
      </c>
      <c r="I41" s="58">
        <v>2755</v>
      </c>
      <c r="J41" s="106"/>
      <c r="K41" s="106"/>
      <c r="L41" s="106">
        <v>1232.8599999999999</v>
      </c>
      <c r="M41" s="105">
        <v>0</v>
      </c>
      <c r="N41" s="107"/>
      <c r="O41" s="4"/>
      <c r="P41" s="4"/>
      <c r="Q41" s="4"/>
      <c r="R41" s="4"/>
      <c r="S41" s="4"/>
    </row>
    <row r="42" spans="1:19" s="3" customFormat="1" ht="25.5" x14ac:dyDescent="0.2">
      <c r="A42" s="14" t="s">
        <v>270</v>
      </c>
      <c r="B42" s="36" t="s">
        <v>154</v>
      </c>
      <c r="C42" s="29"/>
      <c r="D42" s="30"/>
      <c r="E42" s="32">
        <v>200</v>
      </c>
      <c r="F42" s="32"/>
      <c r="G42" s="32">
        <v>66.66</v>
      </c>
      <c r="H42" s="32">
        <v>133.34</v>
      </c>
      <c r="I42" s="57" t="s">
        <v>154</v>
      </c>
      <c r="J42" s="106"/>
      <c r="K42" s="106"/>
      <c r="L42" s="106"/>
      <c r="M42" s="105">
        <v>0</v>
      </c>
      <c r="N42" s="107"/>
      <c r="O42" s="4"/>
      <c r="P42" s="4"/>
      <c r="Q42" s="4"/>
      <c r="R42" s="4"/>
      <c r="S42" s="4"/>
    </row>
    <row r="43" spans="1:19" s="3" customFormat="1" ht="25.5" x14ac:dyDescent="0.2">
      <c r="A43" s="14" t="s">
        <v>20</v>
      </c>
      <c r="B43" s="37">
        <v>500</v>
      </c>
      <c r="C43" s="29"/>
      <c r="D43" s="30">
        <v>0</v>
      </c>
      <c r="E43" s="32">
        <v>400</v>
      </c>
      <c r="F43" s="32"/>
      <c r="G43" s="32"/>
      <c r="H43" s="32">
        <v>400</v>
      </c>
      <c r="I43" s="58">
        <v>570</v>
      </c>
      <c r="J43" s="106"/>
      <c r="K43" s="106"/>
      <c r="L43" s="106">
        <v>570</v>
      </c>
      <c r="M43" s="105">
        <v>520</v>
      </c>
      <c r="N43" s="107"/>
      <c r="O43" s="4"/>
      <c r="P43" s="4"/>
      <c r="Q43" s="4"/>
      <c r="R43" s="4"/>
      <c r="S43" s="4"/>
    </row>
    <row r="44" spans="1:19" s="3" customFormat="1" ht="25.5" x14ac:dyDescent="0.2">
      <c r="A44" s="14" t="s">
        <v>204</v>
      </c>
      <c r="B44" s="37">
        <v>4000</v>
      </c>
      <c r="C44" s="29">
        <v>1000</v>
      </c>
      <c r="D44" s="30">
        <v>0</v>
      </c>
      <c r="E44" s="35" t="s">
        <v>154</v>
      </c>
      <c r="F44" s="32">
        <v>1250</v>
      </c>
      <c r="G44" s="35"/>
      <c r="H44" s="32">
        <v>0</v>
      </c>
      <c r="I44" s="58">
        <v>4845</v>
      </c>
      <c r="J44" s="106"/>
      <c r="K44" s="106"/>
      <c r="L44" s="106">
        <v>1007.07</v>
      </c>
      <c r="M44" s="105">
        <v>4850</v>
      </c>
      <c r="N44" s="107"/>
      <c r="O44" s="4"/>
      <c r="P44" s="4"/>
      <c r="Q44" s="4"/>
      <c r="R44" s="4"/>
      <c r="S44" s="4"/>
    </row>
    <row r="45" spans="1:19" s="3" customFormat="1" ht="38.25" x14ac:dyDescent="0.2">
      <c r="A45" s="14" t="s">
        <v>271</v>
      </c>
      <c r="B45" s="36" t="s">
        <v>154</v>
      </c>
      <c r="C45" s="29"/>
      <c r="D45" s="30"/>
      <c r="E45" s="32" t="s">
        <v>154</v>
      </c>
      <c r="F45" s="35"/>
      <c r="G45" s="35"/>
      <c r="H45" s="35"/>
      <c r="I45" s="57" t="s">
        <v>154</v>
      </c>
      <c r="J45" s="106"/>
      <c r="K45" s="106"/>
      <c r="L45" s="106"/>
      <c r="M45" s="105">
        <v>500</v>
      </c>
      <c r="N45" s="107"/>
      <c r="O45" s="4"/>
      <c r="P45" s="4"/>
      <c r="Q45" s="4"/>
      <c r="R45" s="4"/>
      <c r="S45" s="4"/>
    </row>
    <row r="46" spans="1:19" s="3" customFormat="1" ht="25.5" x14ac:dyDescent="0.2">
      <c r="A46" s="14" t="s">
        <v>21</v>
      </c>
      <c r="B46" s="37">
        <v>4250</v>
      </c>
      <c r="C46" s="29"/>
      <c r="D46" s="30">
        <v>231.86</v>
      </c>
      <c r="E46" s="32">
        <v>3000</v>
      </c>
      <c r="F46" s="32">
        <v>750</v>
      </c>
      <c r="G46" s="32"/>
      <c r="H46" s="32">
        <v>0</v>
      </c>
      <c r="I46" s="58">
        <v>4750</v>
      </c>
      <c r="J46" s="106"/>
      <c r="K46" s="106"/>
      <c r="L46" s="106">
        <v>0</v>
      </c>
      <c r="M46" s="105">
        <v>5450</v>
      </c>
      <c r="N46" s="107"/>
      <c r="O46" s="4"/>
      <c r="P46" s="4"/>
      <c r="Q46" s="4"/>
      <c r="R46" s="4"/>
      <c r="S46" s="4"/>
    </row>
    <row r="47" spans="1:19" s="3" customFormat="1" ht="25.5" x14ac:dyDescent="0.2">
      <c r="A47" s="14" t="s">
        <v>272</v>
      </c>
      <c r="B47" s="36" t="s">
        <v>154</v>
      </c>
      <c r="C47" s="29"/>
      <c r="D47" s="30"/>
      <c r="E47" s="35" t="s">
        <v>154</v>
      </c>
      <c r="F47" s="32"/>
      <c r="G47" s="32"/>
      <c r="H47" s="32"/>
      <c r="I47" s="57" t="s">
        <v>154</v>
      </c>
      <c r="J47" s="106"/>
      <c r="K47" s="106"/>
      <c r="L47" s="106"/>
      <c r="M47" s="105">
        <v>0</v>
      </c>
      <c r="N47" s="107"/>
      <c r="O47" s="4"/>
      <c r="P47" s="4"/>
      <c r="Q47" s="4"/>
      <c r="R47" s="4"/>
      <c r="S47" s="4"/>
    </row>
    <row r="48" spans="1:19" s="3" customFormat="1" ht="25.5" x14ac:dyDescent="0.2">
      <c r="A48" s="14" t="s">
        <v>273</v>
      </c>
      <c r="B48" s="36" t="s">
        <v>154</v>
      </c>
      <c r="C48" s="29"/>
      <c r="D48" s="30"/>
      <c r="E48" s="35" t="s">
        <v>154</v>
      </c>
      <c r="F48" s="32"/>
      <c r="G48" s="32"/>
      <c r="H48" s="32"/>
      <c r="I48" s="57" t="s">
        <v>154</v>
      </c>
      <c r="J48" s="106"/>
      <c r="K48" s="106"/>
      <c r="L48" s="106"/>
      <c r="M48" s="105">
        <v>500</v>
      </c>
      <c r="N48" s="107"/>
      <c r="O48" s="4"/>
      <c r="P48" s="4"/>
      <c r="Q48" s="4"/>
      <c r="R48" s="4"/>
      <c r="S48" s="4"/>
    </row>
    <row r="49" spans="1:19" s="3" customFormat="1" x14ac:dyDescent="0.2">
      <c r="A49" s="14" t="s">
        <v>274</v>
      </c>
      <c r="B49" s="36" t="s">
        <v>154</v>
      </c>
      <c r="C49" s="29"/>
      <c r="D49" s="30"/>
      <c r="E49" s="35" t="s">
        <v>154</v>
      </c>
      <c r="F49" s="32"/>
      <c r="G49" s="32"/>
      <c r="H49" s="32"/>
      <c r="I49" s="57" t="s">
        <v>154</v>
      </c>
      <c r="J49" s="106"/>
      <c r="K49" s="106"/>
      <c r="L49" s="106"/>
      <c r="M49" s="105">
        <v>0</v>
      </c>
      <c r="N49" s="107"/>
      <c r="O49" s="4"/>
      <c r="P49" s="4"/>
      <c r="Q49" s="4"/>
      <c r="R49" s="4"/>
      <c r="S49" s="4"/>
    </row>
    <row r="50" spans="1:19" s="3" customFormat="1" x14ac:dyDescent="0.2">
      <c r="A50" s="40" t="s">
        <v>371</v>
      </c>
      <c r="B50" s="36" t="s">
        <v>154</v>
      </c>
      <c r="C50" s="29"/>
      <c r="D50" s="30"/>
      <c r="E50" s="35" t="s">
        <v>154</v>
      </c>
      <c r="F50" s="32"/>
      <c r="G50" s="32"/>
      <c r="H50" s="32"/>
      <c r="I50" s="57" t="s">
        <v>154</v>
      </c>
      <c r="J50" s="106"/>
      <c r="K50" s="106"/>
      <c r="L50" s="106"/>
      <c r="M50" s="105">
        <v>500</v>
      </c>
      <c r="N50" s="107"/>
      <c r="O50" s="4"/>
      <c r="P50" s="4"/>
      <c r="Q50" s="4"/>
      <c r="R50" s="4"/>
      <c r="S50" s="4"/>
    </row>
    <row r="51" spans="1:19" s="3" customFormat="1" x14ac:dyDescent="0.2">
      <c r="A51" s="14" t="s">
        <v>275</v>
      </c>
      <c r="B51" s="37">
        <v>400</v>
      </c>
      <c r="C51" s="29"/>
      <c r="D51" s="30">
        <v>400</v>
      </c>
      <c r="E51" s="32">
        <v>200</v>
      </c>
      <c r="F51" s="32"/>
      <c r="G51" s="32"/>
      <c r="H51" s="32">
        <v>200</v>
      </c>
      <c r="I51" s="57" t="s">
        <v>154</v>
      </c>
      <c r="J51" s="106"/>
      <c r="K51" s="106"/>
      <c r="L51" s="106"/>
      <c r="M51" s="105">
        <v>0</v>
      </c>
      <c r="N51" s="107"/>
      <c r="O51" s="4"/>
      <c r="P51" s="4"/>
      <c r="Q51" s="4"/>
      <c r="R51" s="4"/>
      <c r="S51" s="4"/>
    </row>
    <row r="52" spans="1:19" s="3" customFormat="1" x14ac:dyDescent="0.2">
      <c r="A52" s="13" t="s">
        <v>151</v>
      </c>
      <c r="B52" s="36" t="s">
        <v>154</v>
      </c>
      <c r="C52" s="29"/>
      <c r="D52" s="30"/>
      <c r="E52" s="32">
        <v>140</v>
      </c>
      <c r="F52" s="32"/>
      <c r="G52" s="32">
        <v>46.62</v>
      </c>
      <c r="H52" s="32">
        <v>93.38</v>
      </c>
      <c r="I52" s="57" t="s">
        <v>154</v>
      </c>
      <c r="J52" s="106"/>
      <c r="K52" s="106"/>
      <c r="L52" s="106"/>
      <c r="M52" s="105">
        <v>160</v>
      </c>
      <c r="N52" s="107"/>
      <c r="O52" s="4"/>
      <c r="P52" s="4"/>
      <c r="Q52" s="4"/>
      <c r="R52" s="4"/>
      <c r="S52" s="4"/>
    </row>
    <row r="53" spans="1:19" s="3" customFormat="1" x14ac:dyDescent="0.2">
      <c r="A53" s="13" t="s">
        <v>259</v>
      </c>
      <c r="B53" s="37">
        <v>750</v>
      </c>
      <c r="C53" s="29">
        <v>187.5</v>
      </c>
      <c r="D53" s="30">
        <v>0</v>
      </c>
      <c r="E53" s="32">
        <v>750</v>
      </c>
      <c r="F53" s="32"/>
      <c r="G53" s="32"/>
      <c r="H53" s="32">
        <v>0</v>
      </c>
      <c r="I53" s="57" t="s">
        <v>154</v>
      </c>
      <c r="J53" s="106"/>
      <c r="K53" s="106"/>
      <c r="L53" s="106"/>
      <c r="M53" s="105">
        <v>500</v>
      </c>
      <c r="N53" s="107"/>
      <c r="O53" s="4"/>
      <c r="P53" s="4"/>
      <c r="Q53" s="4"/>
      <c r="R53" s="4"/>
      <c r="S53" s="4"/>
    </row>
    <row r="54" spans="1:19" s="3" customFormat="1" x14ac:dyDescent="0.2">
      <c r="A54" s="14" t="s">
        <v>22</v>
      </c>
      <c r="B54" s="37">
        <v>3500</v>
      </c>
      <c r="C54" s="29"/>
      <c r="D54" s="30">
        <v>0</v>
      </c>
      <c r="E54" s="32">
        <v>3100</v>
      </c>
      <c r="F54" s="32">
        <v>775</v>
      </c>
      <c r="G54" s="32"/>
      <c r="H54" s="32">
        <v>0</v>
      </c>
      <c r="I54" s="58">
        <v>4370</v>
      </c>
      <c r="J54" s="106"/>
      <c r="K54" s="106"/>
      <c r="L54" s="106">
        <v>0</v>
      </c>
      <c r="M54" s="105">
        <v>4500</v>
      </c>
      <c r="N54" s="107"/>
      <c r="O54" s="4"/>
      <c r="P54" s="4"/>
      <c r="Q54" s="4"/>
      <c r="R54" s="4"/>
      <c r="S54" s="4"/>
    </row>
    <row r="55" spans="1:19" s="3" customFormat="1" x14ac:dyDescent="0.2">
      <c r="A55" s="40" t="s">
        <v>319</v>
      </c>
      <c r="B55" s="36" t="s">
        <v>154</v>
      </c>
      <c r="C55" s="29"/>
      <c r="D55" s="30"/>
      <c r="E55" s="35" t="s">
        <v>154</v>
      </c>
      <c r="F55" s="32">
        <v>500</v>
      </c>
      <c r="G55" s="32"/>
      <c r="H55" s="32">
        <v>0</v>
      </c>
      <c r="I55" s="57" t="s">
        <v>154</v>
      </c>
      <c r="J55" s="106"/>
      <c r="K55" s="106"/>
      <c r="L55" s="106"/>
      <c r="M55" s="105">
        <v>0</v>
      </c>
      <c r="N55" s="107"/>
      <c r="O55" s="4"/>
      <c r="P55" s="4"/>
      <c r="Q55" s="4"/>
      <c r="R55" s="4"/>
      <c r="S55" s="4"/>
    </row>
    <row r="56" spans="1:19" s="3" customFormat="1" ht="25.5" x14ac:dyDescent="0.2">
      <c r="A56" s="14" t="s">
        <v>23</v>
      </c>
      <c r="B56" s="37">
        <v>9500</v>
      </c>
      <c r="C56" s="29"/>
      <c r="D56" s="30">
        <v>0</v>
      </c>
      <c r="E56" s="32">
        <v>10000</v>
      </c>
      <c r="F56" s="32">
        <v>2500</v>
      </c>
      <c r="G56" s="32"/>
      <c r="H56" s="32">
        <v>0</v>
      </c>
      <c r="I56" s="58">
        <v>11400</v>
      </c>
      <c r="J56" s="106">
        <v>2850</v>
      </c>
      <c r="K56" s="106"/>
      <c r="L56" s="106">
        <v>0</v>
      </c>
      <c r="M56" s="105">
        <v>8500</v>
      </c>
      <c r="N56" s="107"/>
      <c r="O56" s="4"/>
      <c r="P56" s="4"/>
      <c r="Q56" s="4"/>
      <c r="R56" s="4"/>
      <c r="S56" s="4"/>
    </row>
    <row r="57" spans="1:19" s="3" customFormat="1" ht="25.5" x14ac:dyDescent="0.2">
      <c r="A57" s="14" t="s">
        <v>24</v>
      </c>
      <c r="B57" s="37">
        <v>5000</v>
      </c>
      <c r="C57" s="29"/>
      <c r="D57" s="30">
        <v>0</v>
      </c>
      <c r="E57" s="32">
        <v>5000</v>
      </c>
      <c r="F57" s="32"/>
      <c r="G57" s="32"/>
      <c r="H57" s="32">
        <v>0</v>
      </c>
      <c r="I57" s="58">
        <v>4750</v>
      </c>
      <c r="J57" s="106"/>
      <c r="K57" s="106"/>
      <c r="L57" s="106">
        <v>0</v>
      </c>
      <c r="M57" s="105">
        <v>5000</v>
      </c>
      <c r="N57" s="107"/>
      <c r="O57" s="4"/>
      <c r="P57" s="4"/>
      <c r="Q57" s="4"/>
      <c r="R57" s="4"/>
      <c r="S57" s="4"/>
    </row>
    <row r="58" spans="1:19" s="3" customFormat="1" ht="25.5" x14ac:dyDescent="0.2">
      <c r="A58" s="40" t="s">
        <v>228</v>
      </c>
      <c r="B58" s="36" t="s">
        <v>154</v>
      </c>
      <c r="C58" s="29"/>
      <c r="D58" s="30"/>
      <c r="E58" s="35" t="s">
        <v>154</v>
      </c>
      <c r="F58" s="32">
        <v>500</v>
      </c>
      <c r="G58" s="35"/>
      <c r="H58" s="32">
        <v>107.38</v>
      </c>
      <c r="I58" s="58">
        <v>475</v>
      </c>
      <c r="J58" s="106"/>
      <c r="K58" s="106"/>
      <c r="L58" s="106">
        <v>77.27</v>
      </c>
      <c r="M58" s="105">
        <v>600</v>
      </c>
      <c r="N58" s="107"/>
      <c r="O58" s="4"/>
      <c r="P58" s="4"/>
      <c r="Q58" s="4"/>
      <c r="R58" s="4"/>
      <c r="S58" s="4"/>
    </row>
    <row r="59" spans="1:19" s="3" customFormat="1" ht="25.5" x14ac:dyDescent="0.2">
      <c r="A59" s="40" t="s">
        <v>276</v>
      </c>
      <c r="B59" s="37">
        <v>480</v>
      </c>
      <c r="C59" s="29"/>
      <c r="D59" s="30">
        <v>480</v>
      </c>
      <c r="E59" s="32">
        <v>480</v>
      </c>
      <c r="F59" s="32"/>
      <c r="G59" s="32"/>
      <c r="H59" s="32">
        <v>476.14</v>
      </c>
      <c r="I59" s="57" t="s">
        <v>154</v>
      </c>
      <c r="J59" s="106"/>
      <c r="K59" s="106"/>
      <c r="L59" s="106"/>
      <c r="M59" s="105">
        <v>100</v>
      </c>
      <c r="N59" s="107"/>
      <c r="O59" s="4"/>
      <c r="P59" s="4"/>
      <c r="Q59" s="4"/>
      <c r="R59" s="4"/>
      <c r="S59" s="4"/>
    </row>
    <row r="60" spans="1:19" s="3" customFormat="1" x14ac:dyDescent="0.2">
      <c r="A60" s="40" t="s">
        <v>277</v>
      </c>
      <c r="B60" s="37">
        <v>150</v>
      </c>
      <c r="C60" s="29"/>
      <c r="D60" s="30">
        <v>150</v>
      </c>
      <c r="E60" s="35" t="s">
        <v>154</v>
      </c>
      <c r="F60" s="35"/>
      <c r="G60" s="35"/>
      <c r="H60" s="35"/>
      <c r="I60" s="57" t="s">
        <v>154</v>
      </c>
      <c r="J60" s="106"/>
      <c r="K60" s="106"/>
      <c r="L60" s="106"/>
      <c r="M60" s="105">
        <v>750</v>
      </c>
      <c r="N60" s="107"/>
      <c r="O60" s="4"/>
      <c r="P60" s="4"/>
      <c r="Q60" s="4"/>
      <c r="R60" s="4"/>
      <c r="S60" s="4"/>
    </row>
    <row r="61" spans="1:19" s="3" customFormat="1" x14ac:dyDescent="0.2">
      <c r="A61" s="14" t="s">
        <v>25</v>
      </c>
      <c r="B61" s="37">
        <v>600</v>
      </c>
      <c r="C61" s="29"/>
      <c r="D61" s="30">
        <v>0</v>
      </c>
      <c r="E61" s="32">
        <v>600</v>
      </c>
      <c r="F61" s="32"/>
      <c r="G61" s="32"/>
      <c r="H61" s="32">
        <v>0</v>
      </c>
      <c r="I61" s="58">
        <v>760</v>
      </c>
      <c r="J61" s="106"/>
      <c r="K61" s="106"/>
      <c r="L61" s="106">
        <v>10</v>
      </c>
      <c r="M61" s="105">
        <v>1000</v>
      </c>
      <c r="N61" s="107"/>
      <c r="O61" s="4"/>
      <c r="P61" s="4"/>
      <c r="Q61" s="4"/>
      <c r="R61" s="4"/>
      <c r="S61" s="4"/>
    </row>
    <row r="62" spans="1:19" s="3" customFormat="1" x14ac:dyDescent="0.2">
      <c r="A62" s="14" t="s">
        <v>182</v>
      </c>
      <c r="B62" s="36" t="s">
        <v>154</v>
      </c>
      <c r="C62" s="29"/>
      <c r="D62" s="30"/>
      <c r="E62" s="32">
        <v>300</v>
      </c>
      <c r="F62" s="32"/>
      <c r="G62" s="32"/>
      <c r="H62" s="32">
        <v>0</v>
      </c>
      <c r="I62" s="58">
        <v>285</v>
      </c>
      <c r="J62" s="106"/>
      <c r="K62" s="106"/>
      <c r="L62" s="106">
        <v>285</v>
      </c>
      <c r="M62" s="105">
        <v>285</v>
      </c>
      <c r="N62" s="107"/>
      <c r="O62" s="4"/>
      <c r="P62" s="4"/>
      <c r="Q62" s="4"/>
      <c r="R62" s="4"/>
      <c r="S62" s="4"/>
    </row>
    <row r="63" spans="1:19" s="3" customFormat="1" x14ac:dyDescent="0.2">
      <c r="A63" s="14" t="s">
        <v>26</v>
      </c>
      <c r="B63" s="37">
        <v>1000</v>
      </c>
      <c r="C63" s="29"/>
      <c r="D63" s="30">
        <v>0</v>
      </c>
      <c r="E63" s="32">
        <v>1100</v>
      </c>
      <c r="F63" s="32"/>
      <c r="G63" s="32"/>
      <c r="H63" s="32">
        <v>28.84</v>
      </c>
      <c r="I63" s="58">
        <v>1121</v>
      </c>
      <c r="J63" s="106"/>
      <c r="K63" s="106"/>
      <c r="L63" s="106">
        <v>0</v>
      </c>
      <c r="M63" s="105">
        <v>1200</v>
      </c>
      <c r="N63" s="107"/>
      <c r="O63" s="4"/>
      <c r="P63" s="4"/>
      <c r="Q63" s="4"/>
      <c r="R63" s="4"/>
      <c r="S63" s="4"/>
    </row>
    <row r="64" spans="1:19" s="3" customFormat="1" x14ac:dyDescent="0.2">
      <c r="A64" s="14" t="s">
        <v>188</v>
      </c>
      <c r="B64" s="36" t="s">
        <v>154</v>
      </c>
      <c r="C64" s="29"/>
      <c r="D64" s="30"/>
      <c r="E64" s="32">
        <v>500</v>
      </c>
      <c r="F64" s="32"/>
      <c r="G64" s="32"/>
      <c r="H64" s="32">
        <v>0</v>
      </c>
      <c r="I64" s="58">
        <v>712.5</v>
      </c>
      <c r="J64" s="106"/>
      <c r="K64" s="106"/>
      <c r="L64" s="106">
        <v>0</v>
      </c>
      <c r="M64" s="105">
        <v>800</v>
      </c>
      <c r="N64" s="107"/>
      <c r="O64" s="4"/>
      <c r="P64" s="4"/>
      <c r="Q64" s="4"/>
      <c r="R64" s="4"/>
      <c r="S64" s="4"/>
    </row>
    <row r="65" spans="1:19" s="3" customFormat="1" x14ac:dyDescent="0.2">
      <c r="A65" s="14" t="s">
        <v>27</v>
      </c>
      <c r="B65" s="37">
        <v>500</v>
      </c>
      <c r="C65" s="29"/>
      <c r="D65" s="30">
        <v>301.77999999999997</v>
      </c>
      <c r="E65" s="32">
        <v>350</v>
      </c>
      <c r="F65" s="32"/>
      <c r="G65" s="32"/>
      <c r="H65" s="32">
        <v>350</v>
      </c>
      <c r="I65" s="58">
        <v>95</v>
      </c>
      <c r="J65" s="106"/>
      <c r="K65" s="106"/>
      <c r="L65" s="106">
        <v>95</v>
      </c>
      <c r="M65" s="105">
        <v>100</v>
      </c>
      <c r="N65" s="107"/>
      <c r="O65" s="4"/>
      <c r="P65" s="4"/>
      <c r="Q65" s="4"/>
      <c r="R65" s="4"/>
      <c r="S65" s="4"/>
    </row>
    <row r="66" spans="1:19" s="3" customFormat="1" ht="25.5" x14ac:dyDescent="0.2">
      <c r="A66" s="40" t="s">
        <v>227</v>
      </c>
      <c r="B66" s="36" t="s">
        <v>154</v>
      </c>
      <c r="C66" s="29"/>
      <c r="D66" s="30"/>
      <c r="E66" s="35" t="s">
        <v>154</v>
      </c>
      <c r="F66" s="32">
        <v>455</v>
      </c>
      <c r="G66" s="35"/>
      <c r="H66" s="35"/>
      <c r="I66" s="58">
        <v>370.5</v>
      </c>
      <c r="J66" s="106"/>
      <c r="K66" s="106">
        <v>321.08</v>
      </c>
      <c r="L66" s="106">
        <v>49.42</v>
      </c>
      <c r="M66" s="105">
        <v>0</v>
      </c>
      <c r="N66" s="107"/>
      <c r="O66" s="4"/>
      <c r="P66" s="4"/>
      <c r="Q66" s="4"/>
      <c r="R66" s="4"/>
      <c r="S66" s="4"/>
    </row>
    <row r="67" spans="1:19" s="3" customFormat="1" ht="25.5" x14ac:dyDescent="0.2">
      <c r="A67" s="40" t="s">
        <v>278</v>
      </c>
      <c r="B67" s="36" t="s">
        <v>154</v>
      </c>
      <c r="C67" s="29"/>
      <c r="D67" s="30"/>
      <c r="E67" s="35" t="s">
        <v>154</v>
      </c>
      <c r="F67" s="35"/>
      <c r="G67" s="35"/>
      <c r="H67" s="35"/>
      <c r="I67" s="57" t="s">
        <v>154</v>
      </c>
      <c r="J67" s="106"/>
      <c r="K67" s="106"/>
      <c r="L67" s="106"/>
      <c r="M67" s="105">
        <v>0</v>
      </c>
      <c r="N67" s="107"/>
      <c r="O67" s="4"/>
      <c r="P67" s="4"/>
      <c r="Q67" s="4"/>
      <c r="R67" s="4"/>
      <c r="S67" s="4"/>
    </row>
    <row r="68" spans="1:19" s="3" customFormat="1" x14ac:dyDescent="0.2">
      <c r="A68" s="14" t="s">
        <v>28</v>
      </c>
      <c r="B68" s="37">
        <v>200</v>
      </c>
      <c r="C68" s="29"/>
      <c r="D68" s="30">
        <v>200</v>
      </c>
      <c r="E68" s="32">
        <v>200</v>
      </c>
      <c r="F68" s="32"/>
      <c r="G68" s="32"/>
      <c r="H68" s="32">
        <v>107</v>
      </c>
      <c r="I68" s="58">
        <v>118.75</v>
      </c>
      <c r="J68" s="106"/>
      <c r="K68" s="106"/>
      <c r="L68" s="106">
        <v>118.75</v>
      </c>
      <c r="M68" s="105">
        <v>80</v>
      </c>
      <c r="N68" s="107"/>
      <c r="O68" s="4"/>
      <c r="P68" s="4"/>
      <c r="Q68" s="4"/>
      <c r="R68" s="4"/>
      <c r="S68" s="4"/>
    </row>
    <row r="69" spans="1:19" s="3" customFormat="1" ht="25.5" x14ac:dyDescent="0.2">
      <c r="A69" s="13" t="s">
        <v>248</v>
      </c>
      <c r="B69" s="36" t="s">
        <v>154</v>
      </c>
      <c r="C69" s="29"/>
      <c r="D69" s="30"/>
      <c r="E69" s="32">
        <v>500</v>
      </c>
      <c r="F69" s="32"/>
      <c r="G69" s="32"/>
      <c r="H69" s="32">
        <v>500</v>
      </c>
      <c r="I69" s="58">
        <v>1140</v>
      </c>
      <c r="J69" s="106"/>
      <c r="K69" s="106">
        <v>228</v>
      </c>
      <c r="L69" s="106">
        <v>6.73</v>
      </c>
      <c r="M69" s="105">
        <v>1000</v>
      </c>
      <c r="N69" s="107"/>
      <c r="O69" s="4"/>
      <c r="P69" s="4"/>
      <c r="Q69" s="4"/>
      <c r="R69" s="4"/>
      <c r="S69" s="4"/>
    </row>
    <row r="70" spans="1:19" s="3" customFormat="1" ht="25.5" x14ac:dyDescent="0.2">
      <c r="A70" s="13" t="s">
        <v>279</v>
      </c>
      <c r="B70" s="36" t="s">
        <v>154</v>
      </c>
      <c r="C70" s="29"/>
      <c r="D70" s="30"/>
      <c r="E70" s="35" t="s">
        <v>154</v>
      </c>
      <c r="F70" s="32"/>
      <c r="G70" s="32"/>
      <c r="H70" s="32"/>
      <c r="I70" s="57" t="s">
        <v>154</v>
      </c>
      <c r="J70" s="106"/>
      <c r="K70" s="106"/>
      <c r="L70" s="106"/>
      <c r="M70" s="105">
        <v>500</v>
      </c>
      <c r="N70" s="107"/>
      <c r="O70" s="4"/>
      <c r="P70" s="4"/>
      <c r="Q70" s="4"/>
      <c r="R70" s="4"/>
      <c r="S70" s="4"/>
    </row>
    <row r="71" spans="1:19" s="3" customFormat="1" x14ac:dyDescent="0.2">
      <c r="A71" s="13" t="s">
        <v>322</v>
      </c>
      <c r="B71" s="37">
        <v>2200</v>
      </c>
      <c r="C71" s="29"/>
      <c r="D71" s="30">
        <v>2200</v>
      </c>
      <c r="E71" s="35" t="s">
        <v>154</v>
      </c>
      <c r="F71" s="32"/>
      <c r="G71" s="32"/>
      <c r="H71" s="32"/>
      <c r="I71" s="57" t="s">
        <v>154</v>
      </c>
      <c r="J71" s="106"/>
      <c r="K71" s="106"/>
      <c r="L71" s="106"/>
      <c r="M71" s="105">
        <v>0</v>
      </c>
      <c r="N71" s="107"/>
      <c r="O71" s="4"/>
      <c r="P71" s="4"/>
      <c r="Q71" s="4"/>
      <c r="R71" s="4"/>
      <c r="S71" s="4"/>
    </row>
    <row r="72" spans="1:19" s="3" customFormat="1" x14ac:dyDescent="0.2">
      <c r="A72" s="14" t="s">
        <v>29</v>
      </c>
      <c r="B72" s="37">
        <v>1440</v>
      </c>
      <c r="C72" s="29"/>
      <c r="D72" s="30">
        <v>0</v>
      </c>
      <c r="E72" s="32">
        <v>1100</v>
      </c>
      <c r="F72" s="32"/>
      <c r="G72" s="32"/>
      <c r="H72" s="32">
        <v>0</v>
      </c>
      <c r="I72" s="58">
        <v>1472.5</v>
      </c>
      <c r="J72" s="106"/>
      <c r="K72" s="106"/>
      <c r="L72" s="106">
        <v>1472.5</v>
      </c>
      <c r="M72" s="105">
        <v>1650</v>
      </c>
      <c r="N72" s="107"/>
      <c r="O72" s="4"/>
      <c r="P72" s="4"/>
      <c r="Q72" s="4"/>
      <c r="R72" s="4"/>
      <c r="S72" s="4"/>
    </row>
    <row r="73" spans="1:19" s="3" customFormat="1" x14ac:dyDescent="0.2">
      <c r="A73" s="40" t="s">
        <v>294</v>
      </c>
      <c r="B73" s="37">
        <v>1000</v>
      </c>
      <c r="C73" s="29"/>
      <c r="D73" s="30">
        <v>1000</v>
      </c>
      <c r="E73" s="32">
        <v>600</v>
      </c>
      <c r="F73" s="32"/>
      <c r="G73" s="32"/>
      <c r="H73" s="32">
        <v>600</v>
      </c>
      <c r="I73" s="57" t="s">
        <v>154</v>
      </c>
      <c r="J73" s="106"/>
      <c r="K73" s="106"/>
      <c r="L73" s="106"/>
      <c r="M73" s="105">
        <v>0</v>
      </c>
      <c r="N73" s="107"/>
      <c r="O73" s="4"/>
      <c r="P73" s="4"/>
      <c r="Q73" s="4"/>
      <c r="R73" s="4"/>
      <c r="S73" s="4"/>
    </row>
    <row r="74" spans="1:19" s="3" customFormat="1" ht="25.5" x14ac:dyDescent="0.2">
      <c r="A74" s="40" t="s">
        <v>323</v>
      </c>
      <c r="B74" s="37">
        <v>500</v>
      </c>
      <c r="C74" s="29"/>
      <c r="D74" s="30">
        <v>500</v>
      </c>
      <c r="E74" s="35" t="s">
        <v>154</v>
      </c>
      <c r="F74" s="32"/>
      <c r="G74" s="32"/>
      <c r="H74" s="32"/>
      <c r="I74" s="57" t="s">
        <v>154</v>
      </c>
      <c r="J74" s="106"/>
      <c r="K74" s="106"/>
      <c r="L74" s="106"/>
      <c r="M74" s="105">
        <v>0</v>
      </c>
      <c r="N74" s="107"/>
      <c r="O74" s="4"/>
      <c r="P74" s="4"/>
      <c r="Q74" s="4"/>
      <c r="R74" s="4"/>
      <c r="S74" s="4"/>
    </row>
    <row r="75" spans="1:19" s="3" customFormat="1" ht="25.5" x14ac:dyDescent="0.2">
      <c r="A75" s="40" t="s">
        <v>362</v>
      </c>
      <c r="B75" s="36" t="s">
        <v>154</v>
      </c>
      <c r="C75" s="29"/>
      <c r="D75" s="30"/>
      <c r="E75" s="35" t="s">
        <v>154</v>
      </c>
      <c r="F75" s="32"/>
      <c r="G75" s="32"/>
      <c r="H75" s="32"/>
      <c r="I75" s="57" t="s">
        <v>154</v>
      </c>
      <c r="J75" s="106"/>
      <c r="K75" s="106"/>
      <c r="L75" s="106"/>
      <c r="M75" s="105">
        <v>500</v>
      </c>
      <c r="N75" s="107"/>
      <c r="O75" s="4"/>
      <c r="P75" s="4"/>
      <c r="Q75" s="4"/>
      <c r="R75" s="4"/>
      <c r="S75" s="4"/>
    </row>
    <row r="76" spans="1:19" s="3" customFormat="1" x14ac:dyDescent="0.2">
      <c r="A76" s="40" t="s">
        <v>229</v>
      </c>
      <c r="B76" s="36" t="s">
        <v>154</v>
      </c>
      <c r="C76" s="29"/>
      <c r="D76" s="29"/>
      <c r="E76" s="45" t="s">
        <v>154</v>
      </c>
      <c r="F76" s="45"/>
      <c r="G76" s="45"/>
      <c r="H76" s="45"/>
      <c r="I76" s="59">
        <v>228</v>
      </c>
      <c r="J76" s="106"/>
      <c r="K76" s="106"/>
      <c r="L76" s="106">
        <v>228</v>
      </c>
      <c r="M76" s="105">
        <v>0</v>
      </c>
      <c r="N76" s="107"/>
      <c r="O76" s="4"/>
      <c r="P76" s="4"/>
      <c r="Q76" s="4"/>
      <c r="R76" s="4"/>
      <c r="S76" s="4"/>
    </row>
    <row r="77" spans="1:19" s="3" customFormat="1" x14ac:dyDescent="0.2">
      <c r="A77" s="14" t="s">
        <v>30</v>
      </c>
      <c r="B77" s="37">
        <v>200</v>
      </c>
      <c r="C77" s="29"/>
      <c r="D77" s="30">
        <v>3.81</v>
      </c>
      <c r="E77" s="32">
        <v>500</v>
      </c>
      <c r="F77" s="32"/>
      <c r="G77" s="32"/>
      <c r="H77" s="32">
        <v>79.5</v>
      </c>
      <c r="I77" s="58">
        <v>570</v>
      </c>
      <c r="J77" s="106"/>
      <c r="K77" s="106">
        <v>114</v>
      </c>
      <c r="L77" s="106">
        <v>3.91</v>
      </c>
      <c r="M77" s="105">
        <v>900</v>
      </c>
      <c r="N77" s="107"/>
      <c r="O77" s="4"/>
      <c r="P77" s="4"/>
      <c r="Q77" s="4"/>
      <c r="R77" s="4"/>
      <c r="S77" s="4"/>
    </row>
    <row r="78" spans="1:19" s="3" customFormat="1" x14ac:dyDescent="0.2">
      <c r="A78" s="14" t="s">
        <v>280</v>
      </c>
      <c r="B78" s="37">
        <v>160</v>
      </c>
      <c r="C78" s="29"/>
      <c r="D78" s="30">
        <v>160</v>
      </c>
      <c r="E78" s="35" t="s">
        <v>154</v>
      </c>
      <c r="F78" s="32"/>
      <c r="G78" s="32"/>
      <c r="H78" s="32"/>
      <c r="I78" s="57" t="s">
        <v>154</v>
      </c>
      <c r="J78" s="106"/>
      <c r="K78" s="106"/>
      <c r="L78" s="106"/>
      <c r="M78" s="105">
        <v>0</v>
      </c>
      <c r="N78" s="107"/>
      <c r="O78" s="4"/>
      <c r="P78" s="4"/>
      <c r="Q78" s="4"/>
      <c r="R78" s="4"/>
      <c r="S78" s="4"/>
    </row>
    <row r="79" spans="1:19" s="3" customFormat="1" x14ac:dyDescent="0.2">
      <c r="A79" s="40" t="s">
        <v>210</v>
      </c>
      <c r="B79" s="36" t="s">
        <v>154</v>
      </c>
      <c r="C79" s="29">
        <v>500</v>
      </c>
      <c r="D79" s="30">
        <v>500</v>
      </c>
      <c r="E79" s="35" t="s">
        <v>154</v>
      </c>
      <c r="F79" s="35"/>
      <c r="G79" s="35"/>
      <c r="H79" s="35"/>
      <c r="I79" s="58">
        <v>213.75</v>
      </c>
      <c r="J79" s="106">
        <v>26.72</v>
      </c>
      <c r="K79" s="106"/>
      <c r="L79" s="106">
        <v>0</v>
      </c>
      <c r="M79" s="105">
        <v>400</v>
      </c>
      <c r="N79" s="107"/>
      <c r="O79" s="4"/>
      <c r="P79" s="4"/>
      <c r="Q79" s="4"/>
      <c r="R79" s="4"/>
      <c r="S79" s="4"/>
    </row>
    <row r="80" spans="1:19" s="3" customFormat="1" x14ac:dyDescent="0.2">
      <c r="A80" s="40" t="s">
        <v>324</v>
      </c>
      <c r="B80" s="37">
        <v>100</v>
      </c>
      <c r="C80" s="29"/>
      <c r="D80" s="30">
        <v>100</v>
      </c>
      <c r="E80" s="35" t="s">
        <v>154</v>
      </c>
      <c r="F80" s="35"/>
      <c r="G80" s="35"/>
      <c r="H80" s="35"/>
      <c r="I80" s="57" t="s">
        <v>154</v>
      </c>
      <c r="J80" s="106"/>
      <c r="K80" s="106"/>
      <c r="L80" s="106"/>
      <c r="M80" s="105">
        <v>0</v>
      </c>
      <c r="N80" s="107"/>
      <c r="O80" s="4"/>
      <c r="P80" s="4"/>
      <c r="Q80" s="4"/>
      <c r="R80" s="4"/>
      <c r="S80" s="4"/>
    </row>
    <row r="81" spans="1:19" s="3" customFormat="1" x14ac:dyDescent="0.2">
      <c r="A81" s="40" t="s">
        <v>334</v>
      </c>
      <c r="B81" s="36" t="s">
        <v>154</v>
      </c>
      <c r="C81" s="29">
        <v>500</v>
      </c>
      <c r="D81" s="30">
        <v>292.66000000000003</v>
      </c>
      <c r="E81" s="35" t="s">
        <v>154</v>
      </c>
      <c r="F81" s="35"/>
      <c r="G81" s="35"/>
      <c r="H81" s="35"/>
      <c r="I81" s="57" t="s">
        <v>154</v>
      </c>
      <c r="J81" s="106"/>
      <c r="K81" s="106"/>
      <c r="L81" s="106"/>
      <c r="M81" s="105">
        <v>0</v>
      </c>
      <c r="N81" s="107"/>
      <c r="O81" s="4"/>
      <c r="P81" s="4"/>
      <c r="Q81" s="4"/>
      <c r="R81" s="4"/>
      <c r="S81" s="4"/>
    </row>
    <row r="82" spans="1:19" s="3" customFormat="1" x14ac:dyDescent="0.2">
      <c r="A82" s="14" t="s">
        <v>31</v>
      </c>
      <c r="B82" s="37">
        <v>3500</v>
      </c>
      <c r="C82" s="29"/>
      <c r="D82" s="30">
        <v>0</v>
      </c>
      <c r="E82" s="32">
        <v>3600</v>
      </c>
      <c r="F82" s="32"/>
      <c r="G82" s="32"/>
      <c r="H82" s="32">
        <v>5.56</v>
      </c>
      <c r="I82" s="58">
        <v>3515</v>
      </c>
      <c r="J82" s="106"/>
      <c r="K82" s="106"/>
      <c r="L82" s="106">
        <v>3515</v>
      </c>
      <c r="M82" s="105">
        <v>4500</v>
      </c>
      <c r="N82" s="107"/>
      <c r="O82" s="4"/>
      <c r="P82" s="4"/>
      <c r="Q82" s="4"/>
      <c r="R82" s="4"/>
      <c r="S82" s="4"/>
    </row>
    <row r="83" spans="1:19" s="3" customFormat="1" x14ac:dyDescent="0.2">
      <c r="A83" s="14" t="s">
        <v>281</v>
      </c>
      <c r="B83" s="36" t="s">
        <v>154</v>
      </c>
      <c r="C83" s="29"/>
      <c r="D83" s="30"/>
      <c r="E83" s="35" t="s">
        <v>154</v>
      </c>
      <c r="F83" s="32"/>
      <c r="G83" s="32"/>
      <c r="H83" s="32"/>
      <c r="I83" s="57" t="s">
        <v>154</v>
      </c>
      <c r="J83" s="106"/>
      <c r="K83" s="106"/>
      <c r="L83" s="106"/>
      <c r="M83" s="105">
        <v>0</v>
      </c>
      <c r="N83" s="107"/>
      <c r="O83" s="4"/>
      <c r="P83" s="4"/>
      <c r="Q83" s="4"/>
      <c r="R83" s="4"/>
      <c r="S83" s="4"/>
    </row>
    <row r="84" spans="1:19" s="3" customFormat="1" ht="25.5" x14ac:dyDescent="0.2">
      <c r="A84" s="40" t="s">
        <v>231</v>
      </c>
      <c r="B84" s="36" t="s">
        <v>154</v>
      </c>
      <c r="C84" s="29"/>
      <c r="D84" s="30"/>
      <c r="E84" s="35" t="s">
        <v>154</v>
      </c>
      <c r="F84" s="35"/>
      <c r="G84" s="35"/>
      <c r="H84" s="35"/>
      <c r="I84" s="58">
        <v>47.5</v>
      </c>
      <c r="J84" s="106"/>
      <c r="K84" s="106"/>
      <c r="L84" s="106">
        <v>0</v>
      </c>
      <c r="M84" s="105">
        <v>0</v>
      </c>
      <c r="N84" s="107"/>
      <c r="O84" s="4"/>
      <c r="P84" s="4"/>
      <c r="Q84" s="4"/>
      <c r="R84" s="4"/>
      <c r="S84" s="4"/>
    </row>
    <row r="85" spans="1:19" s="3" customFormat="1" ht="25.5" x14ac:dyDescent="0.2">
      <c r="A85" s="14" t="s">
        <v>32</v>
      </c>
      <c r="B85" s="37">
        <v>150</v>
      </c>
      <c r="C85" s="29"/>
      <c r="D85" s="30">
        <v>0</v>
      </c>
      <c r="E85" s="32">
        <v>300</v>
      </c>
      <c r="F85" s="32"/>
      <c r="G85" s="32"/>
      <c r="H85" s="32">
        <v>12.75</v>
      </c>
      <c r="I85" s="58">
        <v>600</v>
      </c>
      <c r="J85" s="106"/>
      <c r="K85" s="106"/>
      <c r="L85" s="106">
        <v>0</v>
      </c>
      <c r="M85" s="105">
        <v>1000</v>
      </c>
      <c r="N85" s="107"/>
      <c r="O85" s="4"/>
      <c r="P85" s="4"/>
      <c r="Q85" s="4"/>
      <c r="R85" s="4"/>
      <c r="S85" s="4"/>
    </row>
    <row r="86" spans="1:19" s="3" customFormat="1" ht="25.5" x14ac:dyDescent="0.2">
      <c r="A86" s="14" t="s">
        <v>215</v>
      </c>
      <c r="B86" s="36" t="s">
        <v>154</v>
      </c>
      <c r="C86" s="29"/>
      <c r="D86" s="30"/>
      <c r="E86" s="35" t="s">
        <v>154</v>
      </c>
      <c r="F86" s="32">
        <v>500</v>
      </c>
      <c r="G86" s="35"/>
      <c r="H86" s="32">
        <v>481.21</v>
      </c>
      <c r="I86" s="58">
        <v>200</v>
      </c>
      <c r="J86" s="106"/>
      <c r="K86" s="106">
        <v>40</v>
      </c>
      <c r="L86" s="106">
        <v>160</v>
      </c>
      <c r="M86" s="105">
        <v>300</v>
      </c>
      <c r="N86" s="107"/>
      <c r="O86" s="4"/>
      <c r="P86" s="4"/>
      <c r="Q86" s="4"/>
      <c r="R86" s="4"/>
      <c r="S86" s="4"/>
    </row>
    <row r="87" spans="1:19" s="3" customFormat="1" x14ac:dyDescent="0.2">
      <c r="A87" s="40" t="s">
        <v>211</v>
      </c>
      <c r="B87" s="36" t="s">
        <v>154</v>
      </c>
      <c r="C87" s="29">
        <v>500</v>
      </c>
      <c r="D87" s="30">
        <v>0</v>
      </c>
      <c r="E87" s="35" t="s">
        <v>154</v>
      </c>
      <c r="F87" s="32">
        <v>500</v>
      </c>
      <c r="G87" s="35"/>
      <c r="H87" s="32">
        <v>167.3</v>
      </c>
      <c r="I87" s="58">
        <v>500</v>
      </c>
      <c r="J87" s="106"/>
      <c r="K87" s="106">
        <v>266.64999999999998</v>
      </c>
      <c r="L87" s="106">
        <v>0.26</v>
      </c>
      <c r="M87" s="105">
        <v>0</v>
      </c>
      <c r="N87" s="107"/>
      <c r="O87" s="4"/>
      <c r="P87" s="4"/>
      <c r="Q87" s="4"/>
      <c r="R87" s="4"/>
      <c r="S87" s="4"/>
    </row>
    <row r="88" spans="1:19" s="3" customFormat="1" x14ac:dyDescent="0.2">
      <c r="A88" s="40" t="s">
        <v>282</v>
      </c>
      <c r="B88" s="36" t="s">
        <v>154</v>
      </c>
      <c r="C88" s="29"/>
      <c r="D88" s="30"/>
      <c r="E88" s="35" t="s">
        <v>154</v>
      </c>
      <c r="F88" s="32"/>
      <c r="G88" s="32"/>
      <c r="H88" s="32"/>
      <c r="I88" s="57" t="s">
        <v>154</v>
      </c>
      <c r="J88" s="106"/>
      <c r="K88" s="106"/>
      <c r="L88" s="106"/>
      <c r="M88" s="105">
        <v>0</v>
      </c>
      <c r="N88" s="107"/>
      <c r="O88" s="4"/>
      <c r="P88" s="4"/>
      <c r="Q88" s="4"/>
      <c r="R88" s="4"/>
      <c r="S88" s="4"/>
    </row>
    <row r="89" spans="1:19" s="3" customFormat="1" x14ac:dyDescent="0.2">
      <c r="A89" s="40" t="s">
        <v>361</v>
      </c>
      <c r="B89" s="36" t="s">
        <v>154</v>
      </c>
      <c r="C89" s="29"/>
      <c r="D89" s="30"/>
      <c r="E89" s="35" t="s">
        <v>154</v>
      </c>
      <c r="F89" s="32"/>
      <c r="G89" s="32"/>
      <c r="H89" s="32"/>
      <c r="I89" s="57" t="s">
        <v>154</v>
      </c>
      <c r="J89" s="106"/>
      <c r="K89" s="106"/>
      <c r="L89" s="106"/>
      <c r="M89" s="105">
        <v>200</v>
      </c>
      <c r="N89" s="107"/>
      <c r="O89" s="4"/>
      <c r="P89" s="4"/>
      <c r="Q89" s="4"/>
      <c r="R89" s="4"/>
      <c r="S89" s="4"/>
    </row>
    <row r="90" spans="1:19" s="3" customFormat="1" ht="25.5" x14ac:dyDescent="0.2">
      <c r="A90" s="40" t="s">
        <v>230</v>
      </c>
      <c r="B90" s="36" t="s">
        <v>154</v>
      </c>
      <c r="C90" s="29"/>
      <c r="D90" s="30"/>
      <c r="E90" s="35" t="s">
        <v>154</v>
      </c>
      <c r="F90" s="32">
        <v>200</v>
      </c>
      <c r="G90" s="35"/>
      <c r="H90" s="32">
        <v>0</v>
      </c>
      <c r="I90" s="58">
        <v>500</v>
      </c>
      <c r="J90" s="106"/>
      <c r="K90" s="106">
        <v>100</v>
      </c>
      <c r="L90" s="106">
        <v>10.52</v>
      </c>
      <c r="M90" s="105">
        <v>600</v>
      </c>
      <c r="N90" s="107"/>
      <c r="O90" s="4"/>
      <c r="P90" s="4"/>
      <c r="Q90" s="4"/>
      <c r="R90" s="4"/>
      <c r="S90" s="4"/>
    </row>
    <row r="91" spans="1:19" s="3" customFormat="1" x14ac:dyDescent="0.2">
      <c r="A91" s="14" t="s">
        <v>33</v>
      </c>
      <c r="B91" s="37">
        <v>1200</v>
      </c>
      <c r="C91" s="29"/>
      <c r="D91" s="30">
        <v>374.03</v>
      </c>
      <c r="E91" s="32">
        <v>520</v>
      </c>
      <c r="F91" s="32"/>
      <c r="G91" s="32"/>
      <c r="H91" s="32">
        <v>179.5</v>
      </c>
      <c r="I91" s="58">
        <v>237.5</v>
      </c>
      <c r="J91" s="106"/>
      <c r="K91" s="106"/>
      <c r="L91" s="106">
        <v>0</v>
      </c>
      <c r="M91" s="105">
        <v>700</v>
      </c>
      <c r="N91" s="107"/>
      <c r="O91" s="4"/>
      <c r="P91" s="4"/>
      <c r="Q91" s="4"/>
      <c r="R91" s="4"/>
      <c r="S91" s="4"/>
    </row>
    <row r="92" spans="1:19" s="3" customFormat="1" x14ac:dyDescent="0.2">
      <c r="A92" s="14" t="s">
        <v>283</v>
      </c>
      <c r="B92" s="37">
        <v>320</v>
      </c>
      <c r="C92" s="29"/>
      <c r="D92" s="30">
        <v>320</v>
      </c>
      <c r="E92" s="35" t="s">
        <v>154</v>
      </c>
      <c r="F92" s="32"/>
      <c r="G92" s="32"/>
      <c r="H92" s="32"/>
      <c r="I92" s="57" t="s">
        <v>154</v>
      </c>
      <c r="J92" s="106"/>
      <c r="K92" s="106"/>
      <c r="L92" s="106"/>
      <c r="M92" s="105">
        <v>0</v>
      </c>
      <c r="N92" s="107"/>
      <c r="O92" s="4"/>
      <c r="P92" s="4"/>
      <c r="Q92" s="4"/>
      <c r="R92" s="4"/>
      <c r="S92" s="4"/>
    </row>
    <row r="93" spans="1:19" s="3" customFormat="1" x14ac:dyDescent="0.2">
      <c r="A93" s="14" t="s">
        <v>34</v>
      </c>
      <c r="B93" s="37">
        <v>2500</v>
      </c>
      <c r="C93" s="29"/>
      <c r="D93" s="30">
        <v>0</v>
      </c>
      <c r="E93" s="32">
        <v>3100</v>
      </c>
      <c r="F93" s="32"/>
      <c r="G93" s="32"/>
      <c r="H93" s="32">
        <v>2.46</v>
      </c>
      <c r="I93" s="58">
        <v>2536.5</v>
      </c>
      <c r="J93" s="106"/>
      <c r="K93" s="106"/>
      <c r="L93" s="106">
        <v>0</v>
      </c>
      <c r="M93" s="105">
        <v>1200</v>
      </c>
      <c r="N93" s="107"/>
      <c r="O93" s="4"/>
      <c r="P93" s="4"/>
      <c r="Q93" s="4"/>
      <c r="R93" s="4"/>
      <c r="S93" s="4"/>
    </row>
    <row r="94" spans="1:19" s="3" customFormat="1" ht="25.5" x14ac:dyDescent="0.2">
      <c r="A94" s="40" t="s">
        <v>295</v>
      </c>
      <c r="B94" s="36" t="s">
        <v>154</v>
      </c>
      <c r="C94" s="29"/>
      <c r="D94" s="30"/>
      <c r="E94" s="32">
        <v>300</v>
      </c>
      <c r="F94" s="32"/>
      <c r="G94" s="32">
        <v>99.9</v>
      </c>
      <c r="H94" s="32">
        <v>200.1</v>
      </c>
      <c r="I94" s="57" t="s">
        <v>154</v>
      </c>
      <c r="J94" s="106"/>
      <c r="K94" s="106"/>
      <c r="L94" s="106"/>
      <c r="M94" s="105">
        <v>0</v>
      </c>
      <c r="N94" s="107"/>
      <c r="O94" s="4"/>
      <c r="P94" s="4"/>
      <c r="Q94" s="4"/>
      <c r="R94" s="4"/>
      <c r="S94" s="4"/>
    </row>
    <row r="95" spans="1:19" s="3" customFormat="1" ht="25.5" x14ac:dyDescent="0.2">
      <c r="A95" s="40" t="s">
        <v>296</v>
      </c>
      <c r="B95" s="36" t="s">
        <v>154</v>
      </c>
      <c r="C95" s="29"/>
      <c r="D95" s="30"/>
      <c r="E95" s="32">
        <v>500</v>
      </c>
      <c r="F95" s="32"/>
      <c r="G95" s="32">
        <v>166.5</v>
      </c>
      <c r="H95" s="32">
        <v>333.5</v>
      </c>
      <c r="I95" s="57" t="s">
        <v>154</v>
      </c>
      <c r="J95" s="106"/>
      <c r="K95" s="106"/>
      <c r="L95" s="106"/>
      <c r="M95" s="105">
        <v>0</v>
      </c>
      <c r="N95" s="107"/>
      <c r="O95" s="4"/>
      <c r="P95" s="4"/>
      <c r="Q95" s="4"/>
      <c r="R95" s="4"/>
      <c r="S95" s="4"/>
    </row>
    <row r="96" spans="1:19" s="3" customFormat="1" x14ac:dyDescent="0.2">
      <c r="A96" s="40" t="s">
        <v>365</v>
      </c>
      <c r="B96" s="36" t="s">
        <v>154</v>
      </c>
      <c r="C96" s="29"/>
      <c r="D96" s="30"/>
      <c r="E96" s="35" t="s">
        <v>154</v>
      </c>
      <c r="F96" s="32"/>
      <c r="G96" s="32"/>
      <c r="H96" s="32"/>
      <c r="I96" s="57" t="s">
        <v>154</v>
      </c>
      <c r="J96" s="106"/>
      <c r="K96" s="106"/>
      <c r="L96" s="106"/>
      <c r="M96" s="105">
        <v>350</v>
      </c>
      <c r="N96" s="107"/>
      <c r="O96" s="4"/>
      <c r="P96" s="4"/>
      <c r="Q96" s="4"/>
      <c r="R96" s="4"/>
      <c r="S96" s="4"/>
    </row>
    <row r="97" spans="1:19" s="3" customFormat="1" x14ac:dyDescent="0.2">
      <c r="A97" s="14" t="s">
        <v>35</v>
      </c>
      <c r="B97" s="37">
        <v>5000</v>
      </c>
      <c r="C97" s="29">
        <v>1250</v>
      </c>
      <c r="D97" s="30">
        <v>0</v>
      </c>
      <c r="E97" s="32">
        <v>6000</v>
      </c>
      <c r="F97" s="32"/>
      <c r="G97" s="32"/>
      <c r="H97" s="32">
        <v>0</v>
      </c>
      <c r="I97" s="58">
        <v>6555</v>
      </c>
      <c r="J97" s="106"/>
      <c r="K97" s="106"/>
      <c r="L97" s="106">
        <v>0</v>
      </c>
      <c r="M97" s="105">
        <v>7200</v>
      </c>
      <c r="N97" s="107"/>
      <c r="O97" s="4"/>
      <c r="P97" s="4"/>
      <c r="Q97" s="4"/>
      <c r="R97" s="4"/>
      <c r="S97" s="4"/>
    </row>
    <row r="98" spans="1:19" s="3" customFormat="1" ht="51" x14ac:dyDescent="0.2">
      <c r="A98" s="14" t="s">
        <v>251</v>
      </c>
      <c r="B98" s="36" t="s">
        <v>154</v>
      </c>
      <c r="C98" s="29"/>
      <c r="D98" s="30"/>
      <c r="E98" s="35" t="s">
        <v>154</v>
      </c>
      <c r="F98" s="35"/>
      <c r="G98" s="35"/>
      <c r="H98" s="35"/>
      <c r="I98" s="58">
        <v>300</v>
      </c>
      <c r="J98" s="106"/>
      <c r="K98" s="106">
        <v>60</v>
      </c>
      <c r="L98" s="106">
        <v>240</v>
      </c>
      <c r="M98" s="105">
        <v>0</v>
      </c>
      <c r="N98" s="107"/>
      <c r="O98" s="4"/>
      <c r="P98" s="4"/>
      <c r="Q98" s="4"/>
      <c r="R98" s="4"/>
      <c r="S98" s="4"/>
    </row>
    <row r="99" spans="1:19" s="3" customFormat="1" x14ac:dyDescent="0.2">
      <c r="A99" s="14" t="s">
        <v>36</v>
      </c>
      <c r="B99" s="37">
        <v>800</v>
      </c>
      <c r="C99" s="29"/>
      <c r="D99" s="30">
        <v>0</v>
      </c>
      <c r="E99" s="32">
        <v>800</v>
      </c>
      <c r="F99" s="32"/>
      <c r="G99" s="32"/>
      <c r="H99" s="32">
        <v>276.13</v>
      </c>
      <c r="I99" s="58">
        <v>456</v>
      </c>
      <c r="J99" s="106"/>
      <c r="K99" s="106"/>
      <c r="L99" s="106">
        <v>456</v>
      </c>
      <c r="M99" s="105">
        <v>456</v>
      </c>
      <c r="N99" s="107"/>
      <c r="O99" s="4"/>
      <c r="P99" s="4"/>
      <c r="Q99" s="4"/>
      <c r="R99" s="4"/>
      <c r="S99" s="4"/>
    </row>
    <row r="100" spans="1:19" s="3" customFormat="1" ht="25.5" x14ac:dyDescent="0.2">
      <c r="A100" s="14" t="s">
        <v>37</v>
      </c>
      <c r="B100" s="37">
        <v>2000</v>
      </c>
      <c r="C100" s="29">
        <v>500</v>
      </c>
      <c r="D100" s="30">
        <v>0</v>
      </c>
      <c r="E100" s="32">
        <v>4100</v>
      </c>
      <c r="F100" s="32"/>
      <c r="G100" s="32"/>
      <c r="H100" s="32">
        <v>0</v>
      </c>
      <c r="I100" s="58">
        <v>4100</v>
      </c>
      <c r="J100" s="106"/>
      <c r="K100" s="106"/>
      <c r="L100" s="106">
        <v>0</v>
      </c>
      <c r="M100" s="105">
        <v>4500</v>
      </c>
      <c r="N100" s="107"/>
      <c r="O100" s="4"/>
      <c r="P100" s="4"/>
      <c r="Q100" s="4"/>
      <c r="R100" s="4"/>
      <c r="S100" s="4"/>
    </row>
    <row r="101" spans="1:19" s="3" customFormat="1" x14ac:dyDescent="0.2">
      <c r="A101" s="14" t="s">
        <v>38</v>
      </c>
      <c r="B101" s="37">
        <v>800</v>
      </c>
      <c r="C101" s="29">
        <v>200</v>
      </c>
      <c r="D101" s="30">
        <v>0</v>
      </c>
      <c r="E101" s="32">
        <v>800</v>
      </c>
      <c r="F101" s="32">
        <v>200</v>
      </c>
      <c r="G101" s="32"/>
      <c r="H101" s="32">
        <v>200</v>
      </c>
      <c r="I101" s="58">
        <v>2800</v>
      </c>
      <c r="J101" s="106"/>
      <c r="K101" s="106"/>
      <c r="L101" s="106">
        <v>400</v>
      </c>
      <c r="M101" s="105">
        <v>4000</v>
      </c>
      <c r="N101" s="107"/>
      <c r="O101" s="4"/>
      <c r="P101" s="4"/>
      <c r="Q101" s="4"/>
      <c r="R101" s="4"/>
      <c r="S101" s="4"/>
    </row>
    <row r="102" spans="1:19" s="3" customFormat="1" x14ac:dyDescent="0.2">
      <c r="A102" s="40" t="s">
        <v>222</v>
      </c>
      <c r="B102" s="36" t="s">
        <v>154</v>
      </c>
      <c r="C102" s="29"/>
      <c r="D102" s="30"/>
      <c r="E102" s="35" t="s">
        <v>154</v>
      </c>
      <c r="F102" s="35"/>
      <c r="G102" s="35"/>
      <c r="H102" s="35"/>
      <c r="I102" s="58">
        <v>100</v>
      </c>
      <c r="J102" s="106"/>
      <c r="K102" s="106"/>
      <c r="L102" s="106">
        <v>33.340000000000003</v>
      </c>
      <c r="M102" s="105">
        <v>0</v>
      </c>
      <c r="N102" s="107"/>
      <c r="O102" s="4"/>
      <c r="P102" s="4"/>
      <c r="Q102" s="4"/>
      <c r="R102" s="4"/>
      <c r="S102" s="4"/>
    </row>
    <row r="103" spans="1:19" s="3" customFormat="1" x14ac:dyDescent="0.2">
      <c r="A103" s="14" t="s">
        <v>39</v>
      </c>
      <c r="B103" s="37">
        <v>600</v>
      </c>
      <c r="C103" s="29"/>
      <c r="D103" s="30">
        <v>138.35</v>
      </c>
      <c r="E103" s="32">
        <v>900</v>
      </c>
      <c r="F103" s="32"/>
      <c r="G103" s="32"/>
      <c r="H103" s="32">
        <v>0</v>
      </c>
      <c r="I103" s="58">
        <v>1805</v>
      </c>
      <c r="J103" s="106"/>
      <c r="K103" s="106"/>
      <c r="L103" s="106">
        <v>1739.5</v>
      </c>
      <c r="M103" s="105">
        <v>2000</v>
      </c>
      <c r="N103" s="107"/>
      <c r="O103" s="4"/>
      <c r="P103" s="4"/>
      <c r="Q103" s="4"/>
      <c r="R103" s="4"/>
      <c r="S103" s="4"/>
    </row>
    <row r="104" spans="1:19" s="3" customFormat="1" x14ac:dyDescent="0.2">
      <c r="A104" s="40" t="s">
        <v>297</v>
      </c>
      <c r="B104" s="36" t="s">
        <v>154</v>
      </c>
      <c r="C104" s="29"/>
      <c r="D104" s="30"/>
      <c r="E104" s="32">
        <v>150</v>
      </c>
      <c r="F104" s="32"/>
      <c r="G104" s="32">
        <v>49.95</v>
      </c>
      <c r="H104" s="32">
        <v>100.05</v>
      </c>
      <c r="I104" s="57" t="s">
        <v>154</v>
      </c>
      <c r="J104" s="106"/>
      <c r="K104" s="106"/>
      <c r="L104" s="106"/>
      <c r="M104" s="105">
        <v>0</v>
      </c>
      <c r="N104" s="107"/>
      <c r="O104" s="4"/>
      <c r="P104" s="4"/>
      <c r="Q104" s="4"/>
      <c r="R104" s="4"/>
      <c r="S104" s="4"/>
    </row>
    <row r="105" spans="1:19" s="3" customFormat="1" x14ac:dyDescent="0.2">
      <c r="A105" s="40" t="s">
        <v>298</v>
      </c>
      <c r="B105" s="37">
        <v>240</v>
      </c>
      <c r="C105" s="29"/>
      <c r="D105" s="30">
        <v>13.75</v>
      </c>
      <c r="E105" s="32">
        <v>350</v>
      </c>
      <c r="F105" s="32"/>
      <c r="G105" s="32"/>
      <c r="H105" s="32">
        <v>79.75</v>
      </c>
      <c r="I105" s="57" t="s">
        <v>154</v>
      </c>
      <c r="J105" s="106"/>
      <c r="K105" s="106"/>
      <c r="L105" s="106"/>
      <c r="M105" s="105">
        <v>60</v>
      </c>
      <c r="N105" s="107"/>
      <c r="O105" s="4"/>
      <c r="P105" s="4"/>
      <c r="Q105" s="4"/>
      <c r="R105" s="4"/>
      <c r="S105" s="4"/>
    </row>
    <row r="106" spans="1:19" s="3" customFormat="1" x14ac:dyDescent="0.2">
      <c r="A106" s="40" t="s">
        <v>299</v>
      </c>
      <c r="B106" s="36" t="s">
        <v>154</v>
      </c>
      <c r="C106" s="29"/>
      <c r="D106" s="30"/>
      <c r="E106" s="32">
        <v>300</v>
      </c>
      <c r="F106" s="32"/>
      <c r="G106" s="32"/>
      <c r="H106" s="32">
        <v>0</v>
      </c>
      <c r="I106" s="57" t="s">
        <v>154</v>
      </c>
      <c r="J106" s="106"/>
      <c r="K106" s="106"/>
      <c r="L106" s="106"/>
      <c r="M106" s="105">
        <v>0</v>
      </c>
      <c r="N106" s="107"/>
      <c r="O106" s="4"/>
      <c r="P106" s="4"/>
      <c r="Q106" s="4"/>
      <c r="R106" s="4"/>
      <c r="S106" s="4"/>
    </row>
    <row r="107" spans="1:19" s="3" customFormat="1" x14ac:dyDescent="0.2">
      <c r="A107" s="40" t="s">
        <v>373</v>
      </c>
      <c r="B107" s="36" t="s">
        <v>154</v>
      </c>
      <c r="C107" s="29"/>
      <c r="D107" s="30"/>
      <c r="E107" s="35" t="s">
        <v>154</v>
      </c>
      <c r="F107" s="32"/>
      <c r="G107" s="32"/>
      <c r="H107" s="32"/>
      <c r="I107" s="57" t="s">
        <v>154</v>
      </c>
      <c r="J107" s="106"/>
      <c r="K107" s="106"/>
      <c r="L107" s="106"/>
      <c r="M107" s="105">
        <v>0</v>
      </c>
      <c r="N107" s="107"/>
      <c r="O107" s="4"/>
      <c r="P107" s="4"/>
      <c r="Q107" s="4"/>
      <c r="R107" s="4"/>
      <c r="S107" s="4"/>
    </row>
    <row r="108" spans="1:19" s="3" customFormat="1" x14ac:dyDescent="0.2">
      <c r="A108" s="40" t="s">
        <v>40</v>
      </c>
      <c r="B108" s="37">
        <v>400</v>
      </c>
      <c r="C108" s="29"/>
      <c r="D108" s="30">
        <v>3.01</v>
      </c>
      <c r="E108" s="32">
        <v>500</v>
      </c>
      <c r="F108" s="32"/>
      <c r="G108" s="32"/>
      <c r="H108" s="32">
        <v>0</v>
      </c>
      <c r="I108" s="58">
        <v>570</v>
      </c>
      <c r="J108" s="106"/>
      <c r="K108" s="106">
        <v>114</v>
      </c>
      <c r="L108" s="106">
        <v>456</v>
      </c>
      <c r="M108" s="105">
        <v>800</v>
      </c>
      <c r="N108" s="107"/>
      <c r="O108" s="4"/>
      <c r="P108" s="4"/>
      <c r="Q108" s="4"/>
      <c r="R108" s="4"/>
      <c r="S108" s="4"/>
    </row>
    <row r="109" spans="1:19" s="3" customFormat="1" x14ac:dyDescent="0.2">
      <c r="A109" s="40" t="s">
        <v>41</v>
      </c>
      <c r="B109" s="37">
        <v>600</v>
      </c>
      <c r="C109" s="29"/>
      <c r="D109" s="30">
        <v>0</v>
      </c>
      <c r="E109" s="32">
        <v>300</v>
      </c>
      <c r="F109" s="32"/>
      <c r="G109" s="32"/>
      <c r="H109" s="32">
        <v>63.09</v>
      </c>
      <c r="I109" s="58">
        <v>250</v>
      </c>
      <c r="J109" s="106"/>
      <c r="K109" s="106"/>
      <c r="L109" s="106">
        <v>58.27</v>
      </c>
      <c r="M109" s="105">
        <v>250</v>
      </c>
      <c r="N109" s="107"/>
      <c r="O109" s="4"/>
      <c r="P109" s="4"/>
      <c r="Q109" s="4"/>
      <c r="R109" s="4"/>
      <c r="S109" s="4"/>
    </row>
    <row r="110" spans="1:19" s="3" customFormat="1" x14ac:dyDescent="0.2">
      <c r="A110" s="40" t="s">
        <v>42</v>
      </c>
      <c r="B110" s="37">
        <v>300</v>
      </c>
      <c r="C110" s="29"/>
      <c r="D110" s="30">
        <v>0</v>
      </c>
      <c r="E110" s="32">
        <v>199</v>
      </c>
      <c r="F110" s="32"/>
      <c r="G110" s="32"/>
      <c r="H110" s="32">
        <v>199</v>
      </c>
      <c r="I110" s="58">
        <v>213.75</v>
      </c>
      <c r="J110" s="106"/>
      <c r="K110" s="106">
        <v>42.75</v>
      </c>
      <c r="L110" s="106">
        <v>171</v>
      </c>
      <c r="M110" s="105">
        <v>400</v>
      </c>
      <c r="N110" s="107"/>
      <c r="O110" s="4"/>
      <c r="P110" s="4"/>
      <c r="Q110" s="4"/>
      <c r="R110" s="4"/>
      <c r="S110" s="4"/>
    </row>
    <row r="111" spans="1:19" s="3" customFormat="1" x14ac:dyDescent="0.2">
      <c r="A111" s="40" t="s">
        <v>366</v>
      </c>
      <c r="B111" s="36" t="s">
        <v>154</v>
      </c>
      <c r="C111" s="29"/>
      <c r="D111" s="30"/>
      <c r="E111" s="35" t="s">
        <v>154</v>
      </c>
      <c r="F111" s="32"/>
      <c r="G111" s="32"/>
      <c r="H111" s="32"/>
      <c r="I111" s="57" t="s">
        <v>154</v>
      </c>
      <c r="J111" s="106"/>
      <c r="K111" s="106"/>
      <c r="L111" s="106"/>
      <c r="M111" s="105">
        <v>150</v>
      </c>
      <c r="N111" s="107"/>
      <c r="O111" s="4"/>
      <c r="P111" s="4"/>
      <c r="Q111" s="4"/>
      <c r="R111" s="4"/>
      <c r="S111" s="4"/>
    </row>
    <row r="112" spans="1:19" s="3" customFormat="1" x14ac:dyDescent="0.2">
      <c r="A112" s="40" t="s">
        <v>300</v>
      </c>
      <c r="B112" s="36" t="s">
        <v>154</v>
      </c>
      <c r="C112" s="29">
        <v>500</v>
      </c>
      <c r="D112" s="30">
        <v>0</v>
      </c>
      <c r="E112" s="32">
        <v>90</v>
      </c>
      <c r="F112" s="32"/>
      <c r="G112" s="32"/>
      <c r="H112" s="32">
        <v>0</v>
      </c>
      <c r="I112" s="57" t="s">
        <v>154</v>
      </c>
      <c r="J112" s="106"/>
      <c r="K112" s="106"/>
      <c r="L112" s="106"/>
      <c r="M112" s="105">
        <v>500</v>
      </c>
      <c r="N112" s="107"/>
      <c r="O112" s="4"/>
      <c r="P112" s="4"/>
      <c r="Q112" s="4"/>
      <c r="R112" s="4"/>
      <c r="S112" s="4"/>
    </row>
    <row r="113" spans="1:19" s="3" customFormat="1" x14ac:dyDescent="0.2">
      <c r="A113" s="14" t="s">
        <v>43</v>
      </c>
      <c r="B113" s="37">
        <v>1000</v>
      </c>
      <c r="C113" s="29"/>
      <c r="D113" s="30">
        <v>18.809999999999999</v>
      </c>
      <c r="E113" s="32">
        <v>1100</v>
      </c>
      <c r="F113" s="32"/>
      <c r="G113" s="32"/>
      <c r="H113" s="32">
        <v>5.41</v>
      </c>
      <c r="I113" s="58">
        <v>1425</v>
      </c>
      <c r="J113" s="106"/>
      <c r="K113" s="106"/>
      <c r="L113" s="106">
        <v>93.88</v>
      </c>
      <c r="M113" s="105">
        <v>1750</v>
      </c>
      <c r="N113" s="107"/>
      <c r="O113" s="4"/>
      <c r="P113" s="4"/>
      <c r="Q113" s="4"/>
      <c r="R113" s="4"/>
      <c r="S113" s="4"/>
    </row>
    <row r="114" spans="1:19" s="3" customFormat="1" ht="25.5" x14ac:dyDescent="0.2">
      <c r="A114" s="14" t="s">
        <v>44</v>
      </c>
      <c r="B114" s="37">
        <v>900</v>
      </c>
      <c r="C114" s="29"/>
      <c r="D114" s="30">
        <v>0</v>
      </c>
      <c r="E114" s="32">
        <v>600</v>
      </c>
      <c r="F114" s="32"/>
      <c r="G114" s="32"/>
      <c r="H114" s="32">
        <v>600</v>
      </c>
      <c r="I114" s="58">
        <v>456</v>
      </c>
      <c r="J114" s="106"/>
      <c r="K114" s="106"/>
      <c r="L114" s="106">
        <v>431</v>
      </c>
      <c r="M114" s="105">
        <v>300</v>
      </c>
      <c r="N114" s="107"/>
      <c r="O114" s="4"/>
      <c r="P114" s="4"/>
      <c r="Q114" s="4"/>
      <c r="R114" s="4"/>
      <c r="S114" s="4"/>
    </row>
    <row r="115" spans="1:19" s="3" customFormat="1" ht="25.5" x14ac:dyDescent="0.2">
      <c r="A115" s="14" t="s">
        <v>45</v>
      </c>
      <c r="B115" s="37">
        <v>800</v>
      </c>
      <c r="C115" s="29"/>
      <c r="D115" s="30">
        <v>0</v>
      </c>
      <c r="E115" s="32">
        <v>1600</v>
      </c>
      <c r="F115" s="32"/>
      <c r="G115" s="32"/>
      <c r="H115" s="32">
        <v>0</v>
      </c>
      <c r="I115" s="58">
        <v>1520</v>
      </c>
      <c r="J115" s="106"/>
      <c r="K115" s="106"/>
      <c r="L115" s="106">
        <v>0</v>
      </c>
      <c r="M115" s="105">
        <v>2100</v>
      </c>
      <c r="N115" s="107"/>
      <c r="O115" s="4"/>
      <c r="P115" s="4"/>
      <c r="Q115" s="4"/>
      <c r="R115" s="4"/>
      <c r="S115" s="4"/>
    </row>
    <row r="116" spans="1:19" s="3" customFormat="1" ht="25.5" x14ac:dyDescent="0.2">
      <c r="A116" s="14" t="s">
        <v>191</v>
      </c>
      <c r="B116" s="36" t="s">
        <v>154</v>
      </c>
      <c r="C116" s="29"/>
      <c r="D116" s="30"/>
      <c r="E116" s="32">
        <v>300</v>
      </c>
      <c r="F116" s="32"/>
      <c r="G116" s="32"/>
      <c r="H116" s="32">
        <v>10</v>
      </c>
      <c r="I116" s="58">
        <v>171</v>
      </c>
      <c r="J116" s="106"/>
      <c r="K116" s="106"/>
      <c r="L116" s="106">
        <v>71</v>
      </c>
      <c r="M116" s="105">
        <v>200</v>
      </c>
      <c r="N116" s="107"/>
      <c r="O116" s="4"/>
      <c r="P116" s="4"/>
      <c r="Q116" s="4"/>
      <c r="R116" s="4"/>
      <c r="S116" s="4"/>
    </row>
    <row r="117" spans="1:19" s="3" customFormat="1" x14ac:dyDescent="0.2">
      <c r="A117" s="40" t="s">
        <v>390</v>
      </c>
      <c r="B117" s="36" t="s">
        <v>154</v>
      </c>
      <c r="C117" s="29"/>
      <c r="D117" s="30"/>
      <c r="E117" s="35" t="s">
        <v>154</v>
      </c>
      <c r="F117" s="32"/>
      <c r="G117" s="32"/>
      <c r="H117" s="32"/>
      <c r="I117" s="57" t="s">
        <v>154</v>
      </c>
      <c r="J117" s="106"/>
      <c r="K117" s="106"/>
      <c r="L117" s="106"/>
      <c r="M117" s="105">
        <v>500</v>
      </c>
      <c r="N117" s="107"/>
      <c r="O117" s="4"/>
      <c r="P117" s="4"/>
      <c r="Q117" s="4"/>
      <c r="R117" s="4"/>
      <c r="S117" s="4"/>
    </row>
    <row r="118" spans="1:19" s="3" customFormat="1" ht="25.5" x14ac:dyDescent="0.2">
      <c r="A118" s="40" t="s">
        <v>368</v>
      </c>
      <c r="B118" s="36" t="s">
        <v>154</v>
      </c>
      <c r="C118" s="29"/>
      <c r="D118" s="30"/>
      <c r="E118" s="35" t="s">
        <v>154</v>
      </c>
      <c r="F118" s="32"/>
      <c r="G118" s="32"/>
      <c r="H118" s="32"/>
      <c r="I118" s="57" t="s">
        <v>154</v>
      </c>
      <c r="J118" s="106"/>
      <c r="K118" s="106"/>
      <c r="L118" s="106"/>
      <c r="M118" s="105">
        <v>500</v>
      </c>
      <c r="N118" s="107"/>
      <c r="O118" s="4"/>
      <c r="P118" s="4"/>
      <c r="Q118" s="4"/>
      <c r="R118" s="4"/>
      <c r="S118" s="4"/>
    </row>
    <row r="119" spans="1:19" s="3" customFormat="1" x14ac:dyDescent="0.2">
      <c r="A119" s="14" t="s">
        <v>46</v>
      </c>
      <c r="B119" s="37">
        <v>600</v>
      </c>
      <c r="C119" s="29"/>
      <c r="D119" s="30">
        <v>0</v>
      </c>
      <c r="E119" s="32">
        <v>400</v>
      </c>
      <c r="F119" s="32"/>
      <c r="G119" s="32"/>
      <c r="H119" s="32">
        <v>400</v>
      </c>
      <c r="I119" s="58">
        <v>475</v>
      </c>
      <c r="J119" s="106"/>
      <c r="K119" s="106"/>
      <c r="L119" s="106">
        <v>475</v>
      </c>
      <c r="M119" s="105">
        <v>380</v>
      </c>
      <c r="N119" s="107"/>
      <c r="O119" s="4"/>
      <c r="P119" s="4"/>
      <c r="Q119" s="4"/>
      <c r="R119" s="4"/>
      <c r="S119" s="4"/>
    </row>
    <row r="120" spans="1:19" s="3" customFormat="1" x14ac:dyDescent="0.2">
      <c r="A120" s="40" t="s">
        <v>301</v>
      </c>
      <c r="B120" s="37">
        <v>240</v>
      </c>
      <c r="C120" s="29"/>
      <c r="D120" s="30">
        <v>240</v>
      </c>
      <c r="E120" s="32">
        <v>150</v>
      </c>
      <c r="F120" s="32"/>
      <c r="G120" s="32"/>
      <c r="H120" s="32">
        <v>150</v>
      </c>
      <c r="I120" s="57" t="s">
        <v>154</v>
      </c>
      <c r="J120" s="106"/>
      <c r="K120" s="106"/>
      <c r="L120" s="106"/>
      <c r="M120" s="105">
        <v>0</v>
      </c>
      <c r="N120" s="107"/>
      <c r="O120" s="4"/>
      <c r="P120" s="4"/>
      <c r="Q120" s="4"/>
      <c r="R120" s="4"/>
      <c r="S120" s="4"/>
    </row>
    <row r="121" spans="1:19" s="3" customFormat="1" x14ac:dyDescent="0.2">
      <c r="A121" s="14" t="s">
        <v>47</v>
      </c>
      <c r="B121" s="37">
        <v>950</v>
      </c>
      <c r="C121" s="29"/>
      <c r="D121" s="30">
        <v>221.85</v>
      </c>
      <c r="E121" s="32">
        <v>900</v>
      </c>
      <c r="F121" s="32">
        <v>225</v>
      </c>
      <c r="G121" s="32"/>
      <c r="H121" s="32">
        <v>0</v>
      </c>
      <c r="I121" s="58">
        <v>855</v>
      </c>
      <c r="J121" s="106"/>
      <c r="K121" s="106"/>
      <c r="L121" s="106">
        <v>0.17</v>
      </c>
      <c r="M121" s="105">
        <v>900</v>
      </c>
      <c r="N121" s="107"/>
      <c r="O121" s="4"/>
      <c r="P121" s="4"/>
      <c r="Q121" s="4"/>
      <c r="R121" s="4"/>
      <c r="S121" s="4"/>
    </row>
    <row r="122" spans="1:19" s="3" customFormat="1" x14ac:dyDescent="0.2">
      <c r="A122" s="13" t="s">
        <v>158</v>
      </c>
      <c r="B122" s="36" t="s">
        <v>154</v>
      </c>
      <c r="C122" s="29"/>
      <c r="D122" s="30"/>
      <c r="E122" s="32">
        <v>1000</v>
      </c>
      <c r="F122" s="32"/>
      <c r="G122" s="32"/>
      <c r="H122" s="32">
        <v>0</v>
      </c>
      <c r="I122" s="58">
        <v>1520</v>
      </c>
      <c r="J122" s="106"/>
      <c r="K122" s="106"/>
      <c r="L122" s="106">
        <v>0</v>
      </c>
      <c r="M122" s="105">
        <v>1800</v>
      </c>
      <c r="N122" s="107"/>
      <c r="O122" s="4"/>
      <c r="P122" s="4"/>
      <c r="Q122" s="4"/>
      <c r="R122" s="4"/>
      <c r="S122" s="4"/>
    </row>
    <row r="123" spans="1:19" s="3" customFormat="1" ht="25.5" x14ac:dyDescent="0.2">
      <c r="A123" s="13" t="s">
        <v>284</v>
      </c>
      <c r="B123" s="36" t="s">
        <v>154</v>
      </c>
      <c r="C123" s="29"/>
      <c r="D123" s="30"/>
      <c r="E123" s="35" t="s">
        <v>154</v>
      </c>
      <c r="F123" s="32"/>
      <c r="G123" s="32"/>
      <c r="H123" s="32"/>
      <c r="I123" s="57" t="s">
        <v>154</v>
      </c>
      <c r="J123" s="106"/>
      <c r="K123" s="106"/>
      <c r="L123" s="106"/>
      <c r="M123" s="105">
        <v>0</v>
      </c>
      <c r="N123" s="107"/>
      <c r="O123" s="4"/>
      <c r="P123" s="4"/>
      <c r="Q123" s="4"/>
      <c r="R123" s="4"/>
      <c r="S123" s="4"/>
    </row>
    <row r="124" spans="1:19" s="3" customFormat="1" ht="25.5" x14ac:dyDescent="0.2">
      <c r="A124" s="44" t="s">
        <v>221</v>
      </c>
      <c r="B124" s="36" t="s">
        <v>154</v>
      </c>
      <c r="C124" s="29"/>
      <c r="D124" s="30"/>
      <c r="E124" s="35" t="s">
        <v>154</v>
      </c>
      <c r="F124" s="35"/>
      <c r="G124" s="35"/>
      <c r="H124" s="35"/>
      <c r="I124" s="58">
        <v>475</v>
      </c>
      <c r="J124" s="106"/>
      <c r="K124" s="106"/>
      <c r="L124" s="106">
        <v>0</v>
      </c>
      <c r="M124" s="105">
        <v>0</v>
      </c>
      <c r="N124" s="107"/>
      <c r="O124" s="4"/>
      <c r="P124" s="4"/>
      <c r="Q124" s="4"/>
      <c r="R124" s="4"/>
      <c r="S124" s="4"/>
    </row>
    <row r="125" spans="1:19" s="3" customFormat="1" x14ac:dyDescent="0.2">
      <c r="A125" s="44" t="s">
        <v>285</v>
      </c>
      <c r="B125" s="36" t="s">
        <v>154</v>
      </c>
      <c r="C125" s="29"/>
      <c r="D125" s="30"/>
      <c r="E125" s="35" t="s">
        <v>154</v>
      </c>
      <c r="F125" s="35"/>
      <c r="G125" s="35"/>
      <c r="H125" s="35"/>
      <c r="I125" s="57" t="s">
        <v>154</v>
      </c>
      <c r="J125" s="106"/>
      <c r="K125" s="106"/>
      <c r="L125" s="106"/>
      <c r="M125" s="105">
        <v>0</v>
      </c>
      <c r="N125" s="107"/>
      <c r="O125" s="4"/>
      <c r="P125" s="4"/>
      <c r="Q125" s="4"/>
      <c r="R125" s="4"/>
      <c r="S125" s="4"/>
    </row>
    <row r="126" spans="1:19" s="3" customFormat="1" ht="38.25" x14ac:dyDescent="0.2">
      <c r="A126" s="13" t="s">
        <v>173</v>
      </c>
      <c r="B126" s="36" t="s">
        <v>154</v>
      </c>
      <c r="C126" s="29"/>
      <c r="D126" s="30"/>
      <c r="E126" s="32">
        <v>500</v>
      </c>
      <c r="F126" s="32"/>
      <c r="G126" s="32"/>
      <c r="H126" s="32">
        <v>250</v>
      </c>
      <c r="I126" s="58">
        <v>712.5</v>
      </c>
      <c r="J126" s="106"/>
      <c r="K126" s="106"/>
      <c r="L126" s="106">
        <v>712.5</v>
      </c>
      <c r="M126" s="105">
        <v>250</v>
      </c>
      <c r="N126" s="107"/>
      <c r="O126" s="4"/>
      <c r="P126" s="4"/>
      <c r="Q126" s="4"/>
      <c r="R126" s="4"/>
      <c r="S126" s="4"/>
    </row>
    <row r="127" spans="1:19" s="3" customFormat="1" ht="51" x14ac:dyDescent="0.2">
      <c r="A127" s="14" t="s">
        <v>48</v>
      </c>
      <c r="B127" s="37">
        <v>4000</v>
      </c>
      <c r="C127" s="29"/>
      <c r="D127" s="29">
        <v>0</v>
      </c>
      <c r="E127" s="33">
        <v>3000</v>
      </c>
      <c r="F127" s="33"/>
      <c r="G127" s="33"/>
      <c r="H127" s="33">
        <v>0</v>
      </c>
      <c r="I127" s="59">
        <v>3325</v>
      </c>
      <c r="J127" s="106"/>
      <c r="K127" s="106"/>
      <c r="L127" s="106">
        <v>966.69</v>
      </c>
      <c r="M127" s="105">
        <v>3500</v>
      </c>
      <c r="N127" s="107"/>
      <c r="O127" s="4"/>
      <c r="P127" s="4"/>
      <c r="Q127" s="4"/>
      <c r="R127" s="4"/>
      <c r="S127" s="4"/>
    </row>
    <row r="128" spans="1:19" s="3" customFormat="1" x14ac:dyDescent="0.2">
      <c r="A128" s="14" t="s">
        <v>181</v>
      </c>
      <c r="B128" s="36" t="s">
        <v>154</v>
      </c>
      <c r="C128" s="29">
        <v>100</v>
      </c>
      <c r="D128" s="29">
        <v>0</v>
      </c>
      <c r="E128" s="33">
        <v>100</v>
      </c>
      <c r="F128" s="33"/>
      <c r="G128" s="33"/>
      <c r="H128" s="33">
        <v>0</v>
      </c>
      <c r="I128" s="59">
        <v>142.5</v>
      </c>
      <c r="J128" s="106"/>
      <c r="K128" s="106"/>
      <c r="L128" s="106">
        <v>0</v>
      </c>
      <c r="M128" s="105">
        <v>60</v>
      </c>
      <c r="N128" s="107"/>
      <c r="O128" s="4"/>
      <c r="P128" s="4"/>
      <c r="Q128" s="4"/>
      <c r="R128" s="4"/>
      <c r="S128" s="4"/>
    </row>
    <row r="129" spans="1:19" s="3" customFormat="1" x14ac:dyDescent="0.2">
      <c r="A129" s="40" t="s">
        <v>302</v>
      </c>
      <c r="B129" s="36" t="s">
        <v>154</v>
      </c>
      <c r="C129" s="29"/>
      <c r="D129" s="29"/>
      <c r="E129" s="33">
        <v>500</v>
      </c>
      <c r="F129" s="33"/>
      <c r="G129" s="33"/>
      <c r="H129" s="33">
        <v>500</v>
      </c>
      <c r="I129" s="63" t="s">
        <v>154</v>
      </c>
      <c r="J129" s="106"/>
      <c r="K129" s="106"/>
      <c r="L129" s="106"/>
      <c r="M129" s="105">
        <v>0</v>
      </c>
      <c r="N129" s="107"/>
      <c r="O129" s="4"/>
      <c r="P129" s="4"/>
      <c r="Q129" s="4"/>
      <c r="R129" s="4"/>
      <c r="S129" s="4"/>
    </row>
    <row r="130" spans="1:19" s="3" customFormat="1" x14ac:dyDescent="0.2">
      <c r="A130" s="14" t="s">
        <v>286</v>
      </c>
      <c r="B130" s="37">
        <v>500</v>
      </c>
      <c r="C130" s="29"/>
      <c r="D130" s="29">
        <v>0</v>
      </c>
      <c r="E130" s="45" t="s">
        <v>154</v>
      </c>
      <c r="F130" s="33"/>
      <c r="G130" s="33"/>
      <c r="H130" s="33"/>
      <c r="I130" s="63" t="s">
        <v>154</v>
      </c>
      <c r="J130" s="106"/>
      <c r="K130" s="106"/>
      <c r="L130" s="106"/>
      <c r="M130" s="105">
        <v>0</v>
      </c>
      <c r="N130" s="107"/>
      <c r="O130" s="4"/>
      <c r="P130" s="4"/>
      <c r="Q130" s="4"/>
      <c r="R130" s="4"/>
      <c r="S130" s="4"/>
    </row>
    <row r="131" spans="1:19" s="3" customFormat="1" x14ac:dyDescent="0.2">
      <c r="A131" s="14" t="s">
        <v>184</v>
      </c>
      <c r="B131" s="36" t="s">
        <v>154</v>
      </c>
      <c r="C131" s="29"/>
      <c r="D131" s="30"/>
      <c r="E131" s="32">
        <v>300</v>
      </c>
      <c r="F131" s="32"/>
      <c r="G131" s="32"/>
      <c r="H131" s="32">
        <v>116.66</v>
      </c>
      <c r="I131" s="58">
        <v>285</v>
      </c>
      <c r="J131" s="106"/>
      <c r="K131" s="106">
        <v>151.99</v>
      </c>
      <c r="L131" s="106">
        <v>133.01</v>
      </c>
      <c r="M131" s="105">
        <v>0</v>
      </c>
      <c r="N131" s="107"/>
      <c r="O131" s="4"/>
      <c r="P131" s="4"/>
      <c r="Q131" s="4"/>
      <c r="R131" s="4"/>
      <c r="S131" s="4"/>
    </row>
    <row r="132" spans="1:19" s="3" customFormat="1" x14ac:dyDescent="0.2">
      <c r="A132" s="14" t="s">
        <v>49</v>
      </c>
      <c r="B132" s="37">
        <v>9000</v>
      </c>
      <c r="C132" s="29"/>
      <c r="D132" s="30">
        <v>0</v>
      </c>
      <c r="E132" s="32">
        <v>9000</v>
      </c>
      <c r="F132" s="32">
        <v>200</v>
      </c>
      <c r="G132" s="32"/>
      <c r="H132" s="32">
        <v>0</v>
      </c>
      <c r="I132" s="58">
        <v>8550</v>
      </c>
      <c r="J132" s="106">
        <v>500</v>
      </c>
      <c r="K132" s="106"/>
      <c r="L132" s="106">
        <v>0</v>
      </c>
      <c r="M132" s="105">
        <v>9200</v>
      </c>
      <c r="N132" s="107"/>
      <c r="O132" s="4"/>
      <c r="P132" s="4"/>
      <c r="Q132" s="4"/>
      <c r="R132" s="4"/>
      <c r="S132" s="4"/>
    </row>
    <row r="133" spans="1:19" s="3" customFormat="1" ht="38.25" x14ac:dyDescent="0.2">
      <c r="A133" s="14" t="s">
        <v>387</v>
      </c>
      <c r="B133" s="36" t="s">
        <v>154</v>
      </c>
      <c r="C133" s="29"/>
      <c r="D133" s="30"/>
      <c r="E133" s="35" t="s">
        <v>154</v>
      </c>
      <c r="F133" s="32"/>
      <c r="G133" s="32"/>
      <c r="H133" s="32"/>
      <c r="I133" s="57" t="s">
        <v>154</v>
      </c>
      <c r="J133" s="106"/>
      <c r="K133" s="106"/>
      <c r="L133" s="106"/>
      <c r="M133" s="105">
        <v>500</v>
      </c>
      <c r="N133" s="107">
        <v>1000</v>
      </c>
      <c r="O133" s="4"/>
      <c r="P133" s="4"/>
      <c r="Q133" s="4"/>
      <c r="R133" s="4"/>
      <c r="S133" s="4"/>
    </row>
    <row r="134" spans="1:19" s="3" customFormat="1" ht="25.5" x14ac:dyDescent="0.2">
      <c r="A134" s="14" t="s">
        <v>50</v>
      </c>
      <c r="B134" s="37">
        <v>480</v>
      </c>
      <c r="C134" s="29"/>
      <c r="D134" s="30">
        <v>480</v>
      </c>
      <c r="E134" s="32">
        <v>500</v>
      </c>
      <c r="F134" s="32"/>
      <c r="G134" s="32">
        <v>166.5</v>
      </c>
      <c r="H134" s="32">
        <v>0</v>
      </c>
      <c r="I134" s="58">
        <v>237.5</v>
      </c>
      <c r="J134" s="106"/>
      <c r="K134" s="106"/>
      <c r="L134" s="106">
        <v>237.5</v>
      </c>
      <c r="M134" s="105">
        <v>400</v>
      </c>
      <c r="N134" s="107"/>
      <c r="O134" s="4"/>
      <c r="P134" s="4"/>
      <c r="Q134" s="4"/>
      <c r="R134" s="4"/>
      <c r="S134" s="4"/>
    </row>
    <row r="135" spans="1:19" s="3" customFormat="1" ht="25.5" x14ac:dyDescent="0.2">
      <c r="A135" s="14" t="s">
        <v>51</v>
      </c>
      <c r="B135" s="37">
        <v>2000</v>
      </c>
      <c r="C135" s="29">
        <v>500</v>
      </c>
      <c r="D135" s="30">
        <v>0</v>
      </c>
      <c r="E135" s="32">
        <v>1850</v>
      </c>
      <c r="F135" s="32">
        <v>462.5</v>
      </c>
      <c r="G135" s="32"/>
      <c r="H135" s="32">
        <v>0</v>
      </c>
      <c r="I135" s="58">
        <v>1900</v>
      </c>
      <c r="J135" s="106"/>
      <c r="K135" s="106"/>
      <c r="L135" s="106">
        <v>0</v>
      </c>
      <c r="M135" s="105">
        <v>2200</v>
      </c>
      <c r="N135" s="107"/>
      <c r="O135" s="4"/>
      <c r="P135" s="4"/>
      <c r="Q135" s="4"/>
      <c r="R135" s="4"/>
      <c r="S135" s="4"/>
    </row>
    <row r="136" spans="1:19" s="3" customFormat="1" ht="25.5" x14ac:dyDescent="0.2">
      <c r="A136" s="14" t="s">
        <v>287</v>
      </c>
      <c r="B136" s="37">
        <v>400</v>
      </c>
      <c r="C136" s="29"/>
      <c r="D136" s="30">
        <v>400</v>
      </c>
      <c r="E136" s="32">
        <v>300</v>
      </c>
      <c r="F136" s="32"/>
      <c r="G136" s="32"/>
      <c r="H136" s="32">
        <v>300</v>
      </c>
      <c r="I136" s="57" t="s">
        <v>154</v>
      </c>
      <c r="J136" s="106"/>
      <c r="K136" s="106"/>
      <c r="L136" s="106"/>
      <c r="M136" s="105">
        <v>0</v>
      </c>
      <c r="N136" s="107"/>
      <c r="O136" s="4"/>
      <c r="P136" s="4"/>
      <c r="Q136" s="4"/>
      <c r="R136" s="4"/>
      <c r="S136" s="4"/>
    </row>
    <row r="137" spans="1:19" s="3" customFormat="1" ht="25.5" x14ac:dyDescent="0.2">
      <c r="A137" s="14" t="s">
        <v>183</v>
      </c>
      <c r="B137" s="36" t="s">
        <v>154</v>
      </c>
      <c r="C137" s="29"/>
      <c r="D137" s="30"/>
      <c r="E137" s="32">
        <v>1030</v>
      </c>
      <c r="F137" s="32"/>
      <c r="G137" s="32"/>
      <c r="H137" s="32">
        <v>458</v>
      </c>
      <c r="I137" s="58">
        <v>570</v>
      </c>
      <c r="J137" s="106"/>
      <c r="K137" s="106"/>
      <c r="L137" s="106">
        <v>0</v>
      </c>
      <c r="M137" s="105">
        <v>400</v>
      </c>
      <c r="N137" s="107"/>
      <c r="O137" s="4"/>
      <c r="P137" s="4"/>
      <c r="Q137" s="4"/>
      <c r="R137" s="4"/>
      <c r="S137" s="4"/>
    </row>
    <row r="138" spans="1:19" s="3" customFormat="1" ht="25.5" x14ac:dyDescent="0.2">
      <c r="A138" s="14" t="s">
        <v>335</v>
      </c>
      <c r="B138" s="36" t="s">
        <v>154</v>
      </c>
      <c r="C138" s="29">
        <v>500</v>
      </c>
      <c r="D138" s="30">
        <v>446.52</v>
      </c>
      <c r="E138" s="35" t="s">
        <v>154</v>
      </c>
      <c r="F138" s="32"/>
      <c r="G138" s="32"/>
      <c r="H138" s="32"/>
      <c r="I138" s="57" t="s">
        <v>154</v>
      </c>
      <c r="J138" s="106"/>
      <c r="K138" s="106"/>
      <c r="L138" s="106"/>
      <c r="M138" s="105">
        <v>0</v>
      </c>
      <c r="N138" s="107"/>
      <c r="O138" s="4"/>
      <c r="P138" s="4"/>
      <c r="Q138" s="4"/>
      <c r="R138" s="4"/>
      <c r="S138" s="4"/>
    </row>
    <row r="139" spans="1:19" s="3" customFormat="1" x14ac:dyDescent="0.2">
      <c r="A139" s="40" t="s">
        <v>303</v>
      </c>
      <c r="B139" s="36" t="s">
        <v>154</v>
      </c>
      <c r="C139" s="29">
        <v>500</v>
      </c>
      <c r="D139" s="30">
        <v>262.89</v>
      </c>
      <c r="E139" s="32">
        <v>300</v>
      </c>
      <c r="F139" s="32"/>
      <c r="G139" s="32">
        <v>99.9</v>
      </c>
      <c r="H139" s="32">
        <v>200.1</v>
      </c>
      <c r="I139" s="57" t="s">
        <v>154</v>
      </c>
      <c r="J139" s="106"/>
      <c r="K139" s="106"/>
      <c r="L139" s="106"/>
      <c r="M139" s="105">
        <v>0</v>
      </c>
      <c r="N139" s="107"/>
      <c r="O139" s="4"/>
      <c r="P139" s="4"/>
      <c r="Q139" s="4"/>
      <c r="R139" s="4"/>
      <c r="S139" s="4"/>
    </row>
    <row r="140" spans="1:19" s="3" customFormat="1" ht="51" x14ac:dyDescent="0.2">
      <c r="A140" s="40" t="s">
        <v>391</v>
      </c>
      <c r="B140" s="37">
        <v>950</v>
      </c>
      <c r="C140" s="29"/>
      <c r="D140" s="30">
        <v>0</v>
      </c>
      <c r="E140" s="32">
        <v>1300</v>
      </c>
      <c r="F140" s="32"/>
      <c r="G140" s="32"/>
      <c r="H140" s="32">
        <v>1300</v>
      </c>
      <c r="I140" s="58">
        <v>1900</v>
      </c>
      <c r="J140" s="106"/>
      <c r="K140" s="106"/>
      <c r="L140" s="106">
        <v>68.3</v>
      </c>
      <c r="M140" s="105">
        <v>1300</v>
      </c>
      <c r="N140" s="107"/>
      <c r="O140" s="4"/>
      <c r="P140" s="4"/>
      <c r="Q140" s="4"/>
      <c r="R140" s="4"/>
      <c r="S140" s="4"/>
    </row>
    <row r="141" spans="1:19" s="3" customFormat="1" ht="25.5" x14ac:dyDescent="0.2">
      <c r="A141" s="14" t="s">
        <v>52</v>
      </c>
      <c r="B141" s="37">
        <v>600</v>
      </c>
      <c r="C141" s="29"/>
      <c r="D141" s="30">
        <v>5.38</v>
      </c>
      <c r="E141" s="32">
        <v>500</v>
      </c>
      <c r="F141" s="32"/>
      <c r="G141" s="32"/>
      <c r="H141" s="32">
        <v>0</v>
      </c>
      <c r="I141" s="58">
        <v>475</v>
      </c>
      <c r="J141" s="106"/>
      <c r="K141" s="106"/>
      <c r="L141" s="106">
        <v>22.75</v>
      </c>
      <c r="M141" s="105">
        <v>950</v>
      </c>
      <c r="N141" s="107"/>
      <c r="O141" s="4"/>
      <c r="P141" s="4"/>
      <c r="Q141" s="4"/>
      <c r="R141" s="4"/>
      <c r="S141" s="4"/>
    </row>
    <row r="142" spans="1:19" s="3" customFormat="1" ht="38.25" x14ac:dyDescent="0.2">
      <c r="A142" s="14" t="s">
        <v>392</v>
      </c>
      <c r="B142" s="37">
        <v>1000</v>
      </c>
      <c r="C142" s="29"/>
      <c r="D142" s="30">
        <v>69.06</v>
      </c>
      <c r="E142" s="32">
        <v>1300</v>
      </c>
      <c r="F142" s="32">
        <v>325</v>
      </c>
      <c r="G142" s="32"/>
      <c r="H142" s="32">
        <v>0</v>
      </c>
      <c r="I142" s="58">
        <v>1330</v>
      </c>
      <c r="J142" s="106">
        <v>332.5</v>
      </c>
      <c r="K142" s="106"/>
      <c r="L142" s="106">
        <v>0</v>
      </c>
      <c r="M142" s="105">
        <v>1700</v>
      </c>
      <c r="N142" s="107"/>
      <c r="O142" s="4"/>
      <c r="P142" s="4"/>
      <c r="Q142" s="4"/>
      <c r="R142" s="4"/>
      <c r="S142" s="4"/>
    </row>
    <row r="143" spans="1:19" s="3" customFormat="1" ht="25.5" x14ac:dyDescent="0.2">
      <c r="A143" s="14" t="s">
        <v>53</v>
      </c>
      <c r="B143" s="37">
        <v>600</v>
      </c>
      <c r="C143" s="29"/>
      <c r="D143" s="30">
        <v>0</v>
      </c>
      <c r="E143" s="32">
        <v>700</v>
      </c>
      <c r="F143" s="32"/>
      <c r="G143" s="32"/>
      <c r="H143" s="32">
        <v>700</v>
      </c>
      <c r="I143" s="58">
        <v>352.45</v>
      </c>
      <c r="J143" s="106"/>
      <c r="K143" s="106"/>
      <c r="L143" s="106">
        <v>352.45</v>
      </c>
      <c r="M143" s="105">
        <v>0</v>
      </c>
      <c r="N143" s="107"/>
      <c r="O143" s="4"/>
      <c r="P143" s="4"/>
      <c r="Q143" s="4"/>
      <c r="R143" s="4"/>
      <c r="S143" s="4"/>
    </row>
    <row r="144" spans="1:19" s="3" customFormat="1" x14ac:dyDescent="0.2">
      <c r="A144" s="40" t="s">
        <v>393</v>
      </c>
      <c r="B144" s="36" t="s">
        <v>154</v>
      </c>
      <c r="C144" s="29"/>
      <c r="D144" s="30"/>
      <c r="E144" s="35" t="s">
        <v>154</v>
      </c>
      <c r="F144" s="32"/>
      <c r="G144" s="32"/>
      <c r="H144" s="32"/>
      <c r="I144" s="57" t="s">
        <v>154</v>
      </c>
      <c r="J144" s="106"/>
      <c r="K144" s="106"/>
      <c r="L144" s="106"/>
      <c r="M144" s="105">
        <v>500</v>
      </c>
      <c r="N144" s="107"/>
      <c r="O144" s="4"/>
      <c r="P144" s="4"/>
      <c r="Q144" s="4"/>
      <c r="R144" s="4"/>
      <c r="S144" s="4"/>
    </row>
    <row r="145" spans="1:19" s="3" customFormat="1" x14ac:dyDescent="0.2">
      <c r="A145" s="14" t="s">
        <v>54</v>
      </c>
      <c r="B145" s="37">
        <v>7000</v>
      </c>
      <c r="C145" s="29"/>
      <c r="D145" s="30">
        <v>0</v>
      </c>
      <c r="E145" s="32">
        <v>7500</v>
      </c>
      <c r="F145" s="32"/>
      <c r="G145" s="32"/>
      <c r="H145" s="32">
        <v>20.88</v>
      </c>
      <c r="I145" s="58">
        <v>7125</v>
      </c>
      <c r="J145" s="106"/>
      <c r="K145" s="106"/>
      <c r="L145" s="106">
        <v>35.15</v>
      </c>
      <c r="M145" s="105">
        <v>7500</v>
      </c>
      <c r="N145" s="107"/>
      <c r="O145" s="4"/>
      <c r="P145" s="4"/>
      <c r="Q145" s="4"/>
      <c r="R145" s="4"/>
      <c r="S145" s="4"/>
    </row>
    <row r="146" spans="1:19" s="3" customFormat="1" x14ac:dyDescent="0.2">
      <c r="A146" s="14" t="s">
        <v>288</v>
      </c>
      <c r="B146" s="36" t="s">
        <v>154</v>
      </c>
      <c r="C146" s="29"/>
      <c r="D146" s="30"/>
      <c r="E146" s="35" t="s">
        <v>154</v>
      </c>
      <c r="F146" s="32"/>
      <c r="G146" s="32"/>
      <c r="H146" s="32"/>
      <c r="I146" s="57" t="s">
        <v>154</v>
      </c>
      <c r="J146" s="106"/>
      <c r="K146" s="106"/>
      <c r="L146" s="106"/>
      <c r="M146" s="105">
        <v>0</v>
      </c>
      <c r="N146" s="107"/>
      <c r="O146" s="4"/>
      <c r="P146" s="4"/>
      <c r="Q146" s="4"/>
      <c r="R146" s="4"/>
      <c r="S146" s="4"/>
    </row>
    <row r="147" spans="1:19" s="3" customFormat="1" x14ac:dyDescent="0.2">
      <c r="A147" s="14" t="s">
        <v>55</v>
      </c>
      <c r="B147" s="37">
        <v>1400</v>
      </c>
      <c r="C147" s="29">
        <v>350</v>
      </c>
      <c r="D147" s="30">
        <v>115.02</v>
      </c>
      <c r="E147" s="32">
        <v>2900</v>
      </c>
      <c r="F147" s="32">
        <v>725</v>
      </c>
      <c r="G147" s="32"/>
      <c r="H147" s="32">
        <v>0</v>
      </c>
      <c r="I147" s="58">
        <v>2850</v>
      </c>
      <c r="J147" s="106"/>
      <c r="K147" s="106"/>
      <c r="L147" s="106">
        <v>288.62</v>
      </c>
      <c r="M147" s="105">
        <v>3200</v>
      </c>
      <c r="N147" s="107"/>
      <c r="O147" s="4"/>
      <c r="P147" s="4"/>
      <c r="Q147" s="4"/>
      <c r="R147" s="4"/>
      <c r="S147" s="4"/>
    </row>
    <row r="148" spans="1:19" s="3" customFormat="1" x14ac:dyDescent="0.2">
      <c r="A148" s="40" t="s">
        <v>240</v>
      </c>
      <c r="B148" s="36" t="s">
        <v>154</v>
      </c>
      <c r="C148" s="29"/>
      <c r="D148" s="30"/>
      <c r="E148" s="35" t="s">
        <v>154</v>
      </c>
      <c r="F148" s="35"/>
      <c r="G148" s="35"/>
      <c r="H148" s="35"/>
      <c r="I148" s="58">
        <v>47.5</v>
      </c>
      <c r="J148" s="106"/>
      <c r="K148" s="106"/>
      <c r="L148" s="106">
        <v>47.5</v>
      </c>
      <c r="M148" s="105">
        <v>50</v>
      </c>
      <c r="N148" s="107"/>
      <c r="O148" s="4"/>
      <c r="P148" s="4"/>
      <c r="Q148" s="4"/>
      <c r="R148" s="4"/>
      <c r="S148" s="4"/>
    </row>
    <row r="149" spans="1:19" s="3" customFormat="1" ht="25.5" x14ac:dyDescent="0.2">
      <c r="A149" s="14" t="s">
        <v>56</v>
      </c>
      <c r="B149" s="37">
        <v>400</v>
      </c>
      <c r="C149" s="29"/>
      <c r="D149" s="30">
        <v>20.93</v>
      </c>
      <c r="E149" s="32">
        <v>550</v>
      </c>
      <c r="F149" s="32"/>
      <c r="G149" s="32"/>
      <c r="H149" s="32">
        <v>320.38</v>
      </c>
      <c r="I149" s="58">
        <v>427.5</v>
      </c>
      <c r="J149" s="106"/>
      <c r="K149" s="106"/>
      <c r="L149" s="106">
        <v>427.5</v>
      </c>
      <c r="M149" s="105">
        <v>0</v>
      </c>
      <c r="N149" s="107"/>
      <c r="O149" s="4"/>
      <c r="P149" s="4"/>
      <c r="Q149" s="4"/>
      <c r="R149" s="4"/>
      <c r="S149" s="4"/>
    </row>
    <row r="150" spans="1:19" s="3" customFormat="1" x14ac:dyDescent="0.2">
      <c r="A150" s="14" t="s">
        <v>57</v>
      </c>
      <c r="B150" s="37">
        <v>10000</v>
      </c>
      <c r="C150" s="29">
        <v>2500</v>
      </c>
      <c r="D150" s="30">
        <v>0</v>
      </c>
      <c r="E150" s="32">
        <v>10900</v>
      </c>
      <c r="F150" s="32">
        <v>2725</v>
      </c>
      <c r="G150" s="32"/>
      <c r="H150" s="32">
        <v>273.83999999999997</v>
      </c>
      <c r="I150" s="58">
        <v>14345</v>
      </c>
      <c r="J150" s="106"/>
      <c r="K150" s="106"/>
      <c r="L150" s="106">
        <v>0</v>
      </c>
      <c r="M150" s="105">
        <v>12500</v>
      </c>
      <c r="N150" s="107"/>
      <c r="O150" s="4"/>
      <c r="P150" s="4"/>
      <c r="Q150" s="4"/>
      <c r="R150" s="4"/>
      <c r="S150" s="4"/>
    </row>
    <row r="151" spans="1:19" s="3" customFormat="1" x14ac:dyDescent="0.2">
      <c r="A151" s="14" t="s">
        <v>58</v>
      </c>
      <c r="B151" s="37">
        <v>520</v>
      </c>
      <c r="C151" s="29"/>
      <c r="D151" s="30">
        <v>520</v>
      </c>
      <c r="E151" s="32">
        <v>400</v>
      </c>
      <c r="F151" s="32"/>
      <c r="G151" s="32"/>
      <c r="H151" s="32">
        <v>0</v>
      </c>
      <c r="I151" s="58">
        <v>200</v>
      </c>
      <c r="J151" s="106"/>
      <c r="K151" s="106">
        <v>40</v>
      </c>
      <c r="L151" s="106">
        <v>160</v>
      </c>
      <c r="M151" s="105">
        <v>300</v>
      </c>
      <c r="N151" s="107"/>
      <c r="O151" s="4"/>
      <c r="P151" s="4"/>
      <c r="Q151" s="4"/>
      <c r="R151" s="4"/>
      <c r="S151" s="4"/>
    </row>
    <row r="152" spans="1:19" s="3" customFormat="1" ht="25.5" x14ac:dyDescent="0.2">
      <c r="A152" s="40" t="s">
        <v>250</v>
      </c>
      <c r="B152" s="36" t="s">
        <v>154</v>
      </c>
      <c r="C152" s="29"/>
      <c r="D152" s="30"/>
      <c r="E152" s="35" t="s">
        <v>154</v>
      </c>
      <c r="F152" s="35"/>
      <c r="G152" s="35"/>
      <c r="H152" s="35"/>
      <c r="I152" s="58">
        <v>166.25</v>
      </c>
      <c r="J152" s="106"/>
      <c r="K152" s="106"/>
      <c r="L152" s="106">
        <v>53.75</v>
      </c>
      <c r="M152" s="105">
        <v>300</v>
      </c>
      <c r="N152" s="107"/>
      <c r="O152" s="4"/>
      <c r="P152" s="4"/>
      <c r="Q152" s="4"/>
      <c r="R152" s="4"/>
      <c r="S152" s="4"/>
    </row>
    <row r="153" spans="1:19" s="3" customFormat="1" x14ac:dyDescent="0.2">
      <c r="A153" s="14" t="s">
        <v>178</v>
      </c>
      <c r="B153" s="36" t="s">
        <v>154</v>
      </c>
      <c r="C153" s="29"/>
      <c r="D153" s="30"/>
      <c r="E153" s="32">
        <v>250</v>
      </c>
      <c r="F153" s="32"/>
      <c r="G153" s="32"/>
      <c r="H153" s="32">
        <v>0</v>
      </c>
      <c r="I153" s="58">
        <v>380</v>
      </c>
      <c r="J153" s="106"/>
      <c r="K153" s="106"/>
      <c r="L153" s="106">
        <v>0</v>
      </c>
      <c r="M153" s="105">
        <v>500</v>
      </c>
      <c r="N153" s="107"/>
      <c r="O153" s="4"/>
      <c r="P153" s="4"/>
      <c r="Q153" s="4"/>
      <c r="R153" s="4"/>
      <c r="S153" s="4"/>
    </row>
    <row r="154" spans="1:19" s="3" customFormat="1" ht="38.25" x14ac:dyDescent="0.2">
      <c r="A154" s="14" t="s">
        <v>338</v>
      </c>
      <c r="B154" s="36" t="s">
        <v>154</v>
      </c>
      <c r="C154" s="29">
        <v>500</v>
      </c>
      <c r="D154" s="30">
        <v>163.44</v>
      </c>
      <c r="E154" s="35" t="s">
        <v>154</v>
      </c>
      <c r="F154" s="32"/>
      <c r="G154" s="32"/>
      <c r="H154" s="32"/>
      <c r="I154" s="57" t="s">
        <v>154</v>
      </c>
      <c r="J154" s="106"/>
      <c r="K154" s="106"/>
      <c r="L154" s="106"/>
      <c r="M154" s="105">
        <v>0</v>
      </c>
      <c r="N154" s="107"/>
      <c r="O154" s="4"/>
      <c r="P154" s="4"/>
      <c r="Q154" s="4"/>
      <c r="R154" s="4"/>
      <c r="S154" s="4"/>
    </row>
    <row r="155" spans="1:19" s="3" customFormat="1" ht="25.5" x14ac:dyDescent="0.2">
      <c r="A155" s="14" t="s">
        <v>289</v>
      </c>
      <c r="B155" s="37">
        <v>900</v>
      </c>
      <c r="C155" s="29">
        <v>225</v>
      </c>
      <c r="D155" s="30">
        <v>0</v>
      </c>
      <c r="E155" s="32">
        <v>1200</v>
      </c>
      <c r="F155" s="32"/>
      <c r="G155" s="32"/>
      <c r="H155" s="32">
        <v>0</v>
      </c>
      <c r="I155" s="57" t="s">
        <v>154</v>
      </c>
      <c r="J155" s="106"/>
      <c r="K155" s="106"/>
      <c r="L155" s="106"/>
      <c r="M155" s="105">
        <v>1000</v>
      </c>
      <c r="N155" s="107"/>
      <c r="O155" s="4"/>
      <c r="P155" s="4"/>
      <c r="Q155" s="4"/>
      <c r="R155" s="4"/>
      <c r="S155" s="4"/>
    </row>
    <row r="156" spans="1:19" s="3" customFormat="1" x14ac:dyDescent="0.2">
      <c r="A156" s="14" t="s">
        <v>59</v>
      </c>
      <c r="B156" s="37">
        <v>11000</v>
      </c>
      <c r="C156" s="29"/>
      <c r="D156" s="30">
        <v>0</v>
      </c>
      <c r="E156" s="32">
        <v>12100</v>
      </c>
      <c r="F156" s="32">
        <v>3025</v>
      </c>
      <c r="G156" s="32"/>
      <c r="H156" s="32">
        <v>0</v>
      </c>
      <c r="I156" s="58">
        <v>14463.75</v>
      </c>
      <c r="J156" s="106">
        <v>1500</v>
      </c>
      <c r="K156" s="106"/>
      <c r="L156" s="106">
        <v>0</v>
      </c>
      <c r="M156" s="105">
        <v>14500</v>
      </c>
      <c r="N156" s="107"/>
      <c r="O156" s="4"/>
      <c r="P156" s="4"/>
      <c r="Q156" s="4"/>
      <c r="R156" s="4"/>
      <c r="S156" s="4"/>
    </row>
    <row r="157" spans="1:19" s="3" customFormat="1" ht="25.5" x14ac:dyDescent="0.2">
      <c r="A157" s="14" t="s">
        <v>60</v>
      </c>
      <c r="B157" s="37">
        <v>900</v>
      </c>
      <c r="C157" s="29"/>
      <c r="D157" s="30">
        <v>0</v>
      </c>
      <c r="E157" s="32">
        <v>800</v>
      </c>
      <c r="F157" s="32"/>
      <c r="G157" s="32"/>
      <c r="H157" s="32">
        <v>800</v>
      </c>
      <c r="I157" s="58">
        <v>475</v>
      </c>
      <c r="J157" s="106"/>
      <c r="K157" s="106"/>
      <c r="L157" s="106">
        <v>475</v>
      </c>
      <c r="M157" s="105">
        <v>550</v>
      </c>
      <c r="N157" s="107"/>
      <c r="O157" s="4"/>
      <c r="P157" s="4"/>
      <c r="Q157" s="4"/>
      <c r="R157" s="4"/>
      <c r="S157" s="4"/>
    </row>
    <row r="158" spans="1:19" s="3" customFormat="1" x14ac:dyDescent="0.2">
      <c r="A158" s="40" t="s">
        <v>232</v>
      </c>
      <c r="B158" s="36" t="s">
        <v>154</v>
      </c>
      <c r="C158" s="29"/>
      <c r="D158" s="30"/>
      <c r="E158" s="35" t="s">
        <v>154</v>
      </c>
      <c r="F158" s="35"/>
      <c r="G158" s="35"/>
      <c r="H158" s="35"/>
      <c r="I158" s="58">
        <v>85.5</v>
      </c>
      <c r="J158" s="106"/>
      <c r="K158" s="106">
        <v>17.100000000000001</v>
      </c>
      <c r="L158" s="106">
        <v>68.400000000000006</v>
      </c>
      <c r="M158" s="105">
        <v>100</v>
      </c>
      <c r="N158" s="107"/>
      <c r="O158" s="4"/>
      <c r="P158" s="4"/>
      <c r="Q158" s="4"/>
      <c r="R158" s="4"/>
      <c r="S158" s="4"/>
    </row>
    <row r="159" spans="1:19" s="3" customFormat="1" ht="25.5" x14ac:dyDescent="0.2">
      <c r="A159" s="14" t="s">
        <v>61</v>
      </c>
      <c r="B159" s="37">
        <v>2100</v>
      </c>
      <c r="C159" s="29">
        <v>425</v>
      </c>
      <c r="D159" s="30">
        <v>0</v>
      </c>
      <c r="E159" s="32">
        <v>1870</v>
      </c>
      <c r="F159" s="32"/>
      <c r="G159" s="32"/>
      <c r="H159" s="32">
        <v>0</v>
      </c>
      <c r="I159" s="58">
        <v>1995</v>
      </c>
      <c r="J159" s="106"/>
      <c r="K159" s="106"/>
      <c r="L159" s="106">
        <v>0</v>
      </c>
      <c r="M159" s="105">
        <v>2500</v>
      </c>
      <c r="N159" s="107"/>
      <c r="O159" s="4"/>
      <c r="P159" s="4"/>
      <c r="Q159" s="4"/>
      <c r="R159" s="4"/>
      <c r="S159" s="4"/>
    </row>
    <row r="160" spans="1:19" s="3" customFormat="1" x14ac:dyDescent="0.2">
      <c r="A160" s="14" t="s">
        <v>62</v>
      </c>
      <c r="B160" s="37">
        <v>13000</v>
      </c>
      <c r="C160" s="29">
        <v>3257.9</v>
      </c>
      <c r="D160" s="30">
        <v>0</v>
      </c>
      <c r="E160" s="32">
        <v>14100</v>
      </c>
      <c r="F160" s="32">
        <v>3525</v>
      </c>
      <c r="G160" s="32"/>
      <c r="H160" s="32">
        <v>0</v>
      </c>
      <c r="I160" s="58">
        <v>14345</v>
      </c>
      <c r="J160" s="106">
        <v>3500</v>
      </c>
      <c r="K160" s="106"/>
      <c r="L160" s="106">
        <v>3034.8</v>
      </c>
      <c r="M160" s="105">
        <v>14500</v>
      </c>
      <c r="N160" s="107"/>
      <c r="O160" s="4"/>
      <c r="P160" s="4"/>
      <c r="Q160" s="4"/>
      <c r="R160" s="4"/>
      <c r="S160" s="4"/>
    </row>
    <row r="161" spans="1:19" s="3" customFormat="1" x14ac:dyDescent="0.2">
      <c r="A161" s="14" t="s">
        <v>63</v>
      </c>
      <c r="B161" s="37">
        <v>4500</v>
      </c>
      <c r="C161" s="29"/>
      <c r="D161" s="30">
        <v>0</v>
      </c>
      <c r="E161" s="32">
        <v>4600</v>
      </c>
      <c r="F161" s="32">
        <v>1000</v>
      </c>
      <c r="G161" s="32"/>
      <c r="H161" s="32">
        <v>0</v>
      </c>
      <c r="I161" s="58">
        <v>5320</v>
      </c>
      <c r="J161" s="106">
        <v>1000</v>
      </c>
      <c r="K161" s="106"/>
      <c r="L161" s="106">
        <v>0</v>
      </c>
      <c r="M161" s="105">
        <v>6000</v>
      </c>
      <c r="N161" s="107"/>
      <c r="O161" s="4"/>
      <c r="P161" s="4"/>
      <c r="Q161" s="4"/>
      <c r="R161" s="4"/>
      <c r="S161" s="4"/>
    </row>
    <row r="162" spans="1:19" s="3" customFormat="1" ht="25.5" x14ac:dyDescent="0.2">
      <c r="A162" s="40" t="s">
        <v>363</v>
      </c>
      <c r="B162" s="36" t="s">
        <v>154</v>
      </c>
      <c r="C162" s="29"/>
      <c r="D162" s="30"/>
      <c r="E162" s="35" t="s">
        <v>154</v>
      </c>
      <c r="F162" s="32"/>
      <c r="G162" s="32"/>
      <c r="H162" s="32"/>
      <c r="I162" s="57" t="s">
        <v>154</v>
      </c>
      <c r="J162" s="106"/>
      <c r="K162" s="106"/>
      <c r="L162" s="106"/>
      <c r="M162" s="105">
        <v>500</v>
      </c>
      <c r="N162" s="107"/>
      <c r="O162" s="4"/>
      <c r="P162" s="4"/>
      <c r="Q162" s="4"/>
      <c r="R162" s="4"/>
      <c r="S162" s="4"/>
    </row>
    <row r="163" spans="1:19" s="3" customFormat="1" x14ac:dyDescent="0.2">
      <c r="A163" s="14" t="s">
        <v>325</v>
      </c>
      <c r="B163" s="37">
        <v>180</v>
      </c>
      <c r="C163" s="29"/>
      <c r="D163" s="30">
        <v>180</v>
      </c>
      <c r="E163" s="35" t="s">
        <v>154</v>
      </c>
      <c r="F163" s="32"/>
      <c r="G163" s="32"/>
      <c r="H163" s="32"/>
      <c r="I163" s="57" t="s">
        <v>154</v>
      </c>
      <c r="J163" s="106"/>
      <c r="K163" s="106"/>
      <c r="L163" s="106"/>
      <c r="M163" s="105">
        <v>240</v>
      </c>
      <c r="N163" s="107"/>
      <c r="O163" s="4"/>
      <c r="P163" s="4"/>
      <c r="Q163" s="4"/>
      <c r="R163" s="4"/>
      <c r="S163" s="4"/>
    </row>
    <row r="164" spans="1:19" s="3" customFormat="1" ht="25.5" x14ac:dyDescent="0.2">
      <c r="A164" s="14" t="s">
        <v>64</v>
      </c>
      <c r="B164" s="37">
        <v>1500</v>
      </c>
      <c r="C164" s="29"/>
      <c r="D164" s="30">
        <v>0</v>
      </c>
      <c r="E164" s="32">
        <v>1000</v>
      </c>
      <c r="F164" s="32"/>
      <c r="G164" s="32"/>
      <c r="H164" s="32">
        <v>5.42</v>
      </c>
      <c r="I164" s="58">
        <v>1852.5</v>
      </c>
      <c r="J164" s="106"/>
      <c r="K164" s="106">
        <v>370.5</v>
      </c>
      <c r="L164" s="106">
        <v>0</v>
      </c>
      <c r="M164" s="105">
        <v>1900</v>
      </c>
      <c r="N164" s="107"/>
      <c r="O164" s="4"/>
      <c r="P164" s="4"/>
      <c r="Q164" s="4"/>
      <c r="R164" s="4"/>
      <c r="S164" s="4"/>
    </row>
    <row r="165" spans="1:19" s="3" customFormat="1" x14ac:dyDescent="0.2">
      <c r="A165" s="14" t="s">
        <v>65</v>
      </c>
      <c r="B165" s="37">
        <v>5000</v>
      </c>
      <c r="C165" s="29"/>
      <c r="D165" s="30">
        <v>0</v>
      </c>
      <c r="E165" s="32">
        <v>5100</v>
      </c>
      <c r="F165" s="32"/>
      <c r="G165" s="32"/>
      <c r="H165" s="32">
        <v>0</v>
      </c>
      <c r="I165" s="58">
        <v>4845</v>
      </c>
      <c r="J165" s="106"/>
      <c r="K165" s="106"/>
      <c r="L165" s="106">
        <v>0</v>
      </c>
      <c r="M165" s="105">
        <v>5000</v>
      </c>
      <c r="N165" s="107"/>
      <c r="O165" s="4"/>
      <c r="P165" s="4"/>
      <c r="Q165" s="4"/>
      <c r="R165" s="4"/>
      <c r="S165" s="4"/>
    </row>
    <row r="166" spans="1:19" s="3" customFormat="1" ht="25.5" x14ac:dyDescent="0.2">
      <c r="A166" s="14" t="s">
        <v>326</v>
      </c>
      <c r="B166" s="37">
        <v>450</v>
      </c>
      <c r="C166" s="29"/>
      <c r="D166" s="30">
        <v>84.58</v>
      </c>
      <c r="E166" s="35" t="s">
        <v>154</v>
      </c>
      <c r="F166" s="32"/>
      <c r="G166" s="32"/>
      <c r="H166" s="32"/>
      <c r="I166" s="57" t="s">
        <v>154</v>
      </c>
      <c r="J166" s="106"/>
      <c r="K166" s="106"/>
      <c r="L166" s="106"/>
      <c r="M166" s="105">
        <v>0</v>
      </c>
      <c r="N166" s="107"/>
      <c r="O166" s="4"/>
      <c r="P166" s="4"/>
      <c r="Q166" s="4"/>
      <c r="R166" s="4"/>
      <c r="S166" s="4"/>
    </row>
    <row r="167" spans="1:19" s="3" customFormat="1" x14ac:dyDescent="0.2">
      <c r="A167" s="40" t="s">
        <v>224</v>
      </c>
      <c r="B167" s="36" t="s">
        <v>154</v>
      </c>
      <c r="C167" s="29"/>
      <c r="D167" s="30"/>
      <c r="E167" s="35" t="s">
        <v>154</v>
      </c>
      <c r="F167" s="35"/>
      <c r="G167" s="35"/>
      <c r="H167" s="35"/>
      <c r="I167" s="58">
        <v>475</v>
      </c>
      <c r="J167" s="106"/>
      <c r="K167" s="106"/>
      <c r="L167" s="106">
        <v>475</v>
      </c>
      <c r="M167" s="105">
        <v>0</v>
      </c>
      <c r="N167" s="107"/>
      <c r="O167" s="4"/>
      <c r="P167" s="4"/>
      <c r="Q167" s="4"/>
      <c r="R167" s="4"/>
      <c r="S167" s="4"/>
    </row>
    <row r="168" spans="1:19" s="3" customFormat="1" ht="25.5" x14ac:dyDescent="0.2">
      <c r="A168" s="14" t="s">
        <v>189</v>
      </c>
      <c r="B168" s="36" t="s">
        <v>154</v>
      </c>
      <c r="C168" s="29"/>
      <c r="D168" s="30"/>
      <c r="E168" s="32">
        <v>160</v>
      </c>
      <c r="F168" s="32"/>
      <c r="G168" s="32"/>
      <c r="H168" s="32">
        <v>28.35</v>
      </c>
      <c r="I168" s="58">
        <v>300</v>
      </c>
      <c r="J168" s="106"/>
      <c r="K168" s="106"/>
      <c r="L168" s="106">
        <v>-0.25</v>
      </c>
      <c r="M168" s="105">
        <v>600</v>
      </c>
      <c r="N168" s="107"/>
      <c r="O168" s="4"/>
      <c r="P168" s="4"/>
      <c r="Q168" s="4"/>
      <c r="R168" s="4"/>
      <c r="S168" s="4"/>
    </row>
    <row r="169" spans="1:19" s="3" customFormat="1" x14ac:dyDescent="0.2">
      <c r="A169" s="14" t="s">
        <v>66</v>
      </c>
      <c r="B169" s="37">
        <v>1400</v>
      </c>
      <c r="C169" s="29"/>
      <c r="D169" s="30">
        <v>127.14</v>
      </c>
      <c r="E169" s="32">
        <v>1400</v>
      </c>
      <c r="F169" s="32"/>
      <c r="G169" s="32"/>
      <c r="H169" s="32">
        <v>466.76</v>
      </c>
      <c r="I169" s="58">
        <v>1425</v>
      </c>
      <c r="J169" s="106"/>
      <c r="K169" s="106"/>
      <c r="L169" s="106">
        <v>0</v>
      </c>
      <c r="M169" s="105">
        <v>1300</v>
      </c>
      <c r="N169" s="107"/>
      <c r="O169" s="4"/>
      <c r="P169" s="4"/>
      <c r="Q169" s="4"/>
      <c r="R169" s="4"/>
      <c r="S169" s="4"/>
    </row>
    <row r="170" spans="1:19" s="3" customFormat="1" ht="25.5" x14ac:dyDescent="0.2">
      <c r="A170" s="40" t="s">
        <v>394</v>
      </c>
      <c r="B170" s="36" t="s">
        <v>154</v>
      </c>
      <c r="C170" s="29"/>
      <c r="D170" s="30"/>
      <c r="E170" s="35" t="s">
        <v>154</v>
      </c>
      <c r="F170" s="32"/>
      <c r="G170" s="32"/>
      <c r="H170" s="32"/>
      <c r="I170" s="57" t="s">
        <v>154</v>
      </c>
      <c r="J170" s="106"/>
      <c r="K170" s="106"/>
      <c r="L170" s="106"/>
      <c r="M170" s="105">
        <v>500</v>
      </c>
      <c r="N170" s="107"/>
      <c r="O170" s="4"/>
      <c r="P170" s="4"/>
      <c r="Q170" s="4"/>
      <c r="R170" s="4"/>
      <c r="S170" s="4"/>
    </row>
    <row r="171" spans="1:19" s="3" customFormat="1" ht="25.5" x14ac:dyDescent="0.2">
      <c r="A171" s="14" t="s">
        <v>342</v>
      </c>
      <c r="B171" s="36" t="s">
        <v>154</v>
      </c>
      <c r="C171" s="29"/>
      <c r="D171" s="30"/>
      <c r="E171" s="35" t="s">
        <v>154</v>
      </c>
      <c r="F171" s="32"/>
      <c r="G171" s="32"/>
      <c r="H171" s="32"/>
      <c r="I171" s="57" t="s">
        <v>154</v>
      </c>
      <c r="J171" s="106"/>
      <c r="K171" s="106"/>
      <c r="L171" s="106"/>
      <c r="M171" s="105">
        <v>0</v>
      </c>
      <c r="N171" s="107"/>
      <c r="O171" s="4"/>
      <c r="P171" s="4"/>
      <c r="Q171" s="4"/>
      <c r="R171" s="4"/>
      <c r="S171" s="4"/>
    </row>
    <row r="172" spans="1:19" s="3" customFormat="1" ht="25.5" x14ac:dyDescent="0.2">
      <c r="A172" s="14" t="s">
        <v>67</v>
      </c>
      <c r="B172" s="37">
        <v>1000</v>
      </c>
      <c r="C172" s="29"/>
      <c r="D172" s="30">
        <v>0</v>
      </c>
      <c r="E172" s="32">
        <v>1300</v>
      </c>
      <c r="F172" s="32"/>
      <c r="G172" s="32"/>
      <c r="H172" s="32">
        <v>0</v>
      </c>
      <c r="I172" s="58">
        <v>1900</v>
      </c>
      <c r="J172" s="106">
        <v>237.5</v>
      </c>
      <c r="K172" s="106"/>
      <c r="L172" s="106">
        <v>2.5099999999999998</v>
      </c>
      <c r="M172" s="105">
        <v>2200</v>
      </c>
      <c r="N172" s="107"/>
      <c r="O172" s="4"/>
      <c r="P172" s="4"/>
      <c r="Q172" s="4"/>
      <c r="R172" s="4"/>
      <c r="S172" s="4"/>
    </row>
    <row r="173" spans="1:19" s="3" customFormat="1" ht="38.25" x14ac:dyDescent="0.2">
      <c r="A173" s="40" t="s">
        <v>212</v>
      </c>
      <c r="B173" s="37">
        <v>500</v>
      </c>
      <c r="C173" s="29"/>
      <c r="D173" s="30">
        <v>0</v>
      </c>
      <c r="E173" s="35" t="s">
        <v>154</v>
      </c>
      <c r="F173" s="35"/>
      <c r="G173" s="35"/>
      <c r="H173" s="35"/>
      <c r="I173" s="58">
        <v>570</v>
      </c>
      <c r="J173" s="106"/>
      <c r="K173" s="106">
        <v>303.98</v>
      </c>
      <c r="L173" s="106">
        <v>266.02</v>
      </c>
      <c r="M173" s="105">
        <v>570</v>
      </c>
      <c r="N173" s="107"/>
      <c r="O173" s="4"/>
      <c r="P173" s="4"/>
      <c r="Q173" s="4"/>
      <c r="R173" s="4"/>
      <c r="S173" s="4"/>
    </row>
    <row r="174" spans="1:19" s="3" customFormat="1" ht="38.25" x14ac:dyDescent="0.2">
      <c r="A174" s="14" t="s">
        <v>185</v>
      </c>
      <c r="B174" s="36" t="s">
        <v>154</v>
      </c>
      <c r="C174" s="29">
        <v>200</v>
      </c>
      <c r="D174" s="30">
        <v>8.2899999999999991</v>
      </c>
      <c r="E174" s="32">
        <v>300</v>
      </c>
      <c r="F174" s="32"/>
      <c r="G174" s="32"/>
      <c r="H174" s="32">
        <v>0</v>
      </c>
      <c r="I174" s="58">
        <v>85.5</v>
      </c>
      <c r="J174" s="106"/>
      <c r="K174" s="106">
        <v>28.5</v>
      </c>
      <c r="L174" s="106">
        <v>57</v>
      </c>
      <c r="M174" s="105">
        <v>0</v>
      </c>
      <c r="N174" s="107"/>
      <c r="O174" s="4"/>
      <c r="P174" s="4"/>
      <c r="Q174" s="4"/>
      <c r="R174" s="4"/>
      <c r="S174" s="4"/>
    </row>
    <row r="175" spans="1:19" s="3" customFormat="1" ht="38.25" x14ac:dyDescent="0.2">
      <c r="A175" s="14" t="s">
        <v>68</v>
      </c>
      <c r="B175" s="37">
        <v>800</v>
      </c>
      <c r="C175" s="29"/>
      <c r="D175" s="30">
        <v>0</v>
      </c>
      <c r="E175" s="32">
        <v>900</v>
      </c>
      <c r="F175" s="32"/>
      <c r="G175" s="32"/>
      <c r="H175" s="32">
        <v>0</v>
      </c>
      <c r="I175" s="58">
        <v>342</v>
      </c>
      <c r="J175" s="106"/>
      <c r="K175" s="106"/>
      <c r="L175" s="106">
        <v>0</v>
      </c>
      <c r="M175" s="105">
        <v>375</v>
      </c>
      <c r="N175" s="107"/>
      <c r="O175" s="4"/>
      <c r="P175" s="4"/>
      <c r="Q175" s="4"/>
      <c r="R175" s="4"/>
      <c r="S175" s="4"/>
    </row>
    <row r="176" spans="1:19" s="3" customFormat="1" ht="25.5" x14ac:dyDescent="0.2">
      <c r="A176" s="14" t="s">
        <v>69</v>
      </c>
      <c r="B176" s="37">
        <v>1280</v>
      </c>
      <c r="C176" s="29">
        <v>360</v>
      </c>
      <c r="D176" s="30">
        <v>0</v>
      </c>
      <c r="E176" s="32">
        <v>1600</v>
      </c>
      <c r="F176" s="32"/>
      <c r="G176" s="32"/>
      <c r="H176" s="32">
        <v>50.72</v>
      </c>
      <c r="I176" s="58">
        <v>1140</v>
      </c>
      <c r="J176" s="106"/>
      <c r="K176" s="106"/>
      <c r="L176" s="106">
        <v>0</v>
      </c>
      <c r="M176" s="105">
        <v>1600</v>
      </c>
      <c r="N176" s="107"/>
      <c r="O176" s="4"/>
      <c r="P176" s="4"/>
      <c r="Q176" s="4"/>
      <c r="R176" s="4"/>
      <c r="S176" s="4"/>
    </row>
    <row r="177" spans="1:19" s="3" customFormat="1" ht="25.5" x14ac:dyDescent="0.2">
      <c r="A177" s="13" t="s">
        <v>159</v>
      </c>
      <c r="B177" s="36" t="s">
        <v>154</v>
      </c>
      <c r="C177" s="29"/>
      <c r="D177" s="30"/>
      <c r="E177" s="35" t="s">
        <v>154</v>
      </c>
      <c r="F177" s="35"/>
      <c r="G177" s="35"/>
      <c r="H177" s="35"/>
      <c r="I177" s="58">
        <v>228</v>
      </c>
      <c r="J177" s="106"/>
      <c r="K177" s="106"/>
      <c r="L177" s="106">
        <v>228</v>
      </c>
      <c r="M177" s="105">
        <v>300</v>
      </c>
      <c r="N177" s="107"/>
      <c r="O177" s="4"/>
      <c r="P177" s="4"/>
      <c r="Q177" s="4"/>
      <c r="R177" s="4"/>
      <c r="S177" s="4"/>
    </row>
    <row r="178" spans="1:19" s="3" customFormat="1" x14ac:dyDescent="0.2">
      <c r="A178" s="14" t="s">
        <v>70</v>
      </c>
      <c r="B178" s="37">
        <v>500</v>
      </c>
      <c r="C178" s="29"/>
      <c r="D178" s="30">
        <v>0</v>
      </c>
      <c r="E178" s="32">
        <v>1000</v>
      </c>
      <c r="F178" s="32">
        <v>250</v>
      </c>
      <c r="G178" s="32"/>
      <c r="H178" s="32">
        <v>0</v>
      </c>
      <c r="I178" s="58">
        <v>1425</v>
      </c>
      <c r="J178" s="106">
        <v>350</v>
      </c>
      <c r="K178" s="106"/>
      <c r="L178" s="106">
        <v>1.04</v>
      </c>
      <c r="M178" s="105">
        <v>1850</v>
      </c>
      <c r="N178" s="107"/>
      <c r="O178" s="4"/>
      <c r="P178" s="4"/>
      <c r="Q178" s="4"/>
      <c r="R178" s="4"/>
      <c r="S178" s="4"/>
    </row>
    <row r="179" spans="1:19" s="3" customFormat="1" ht="25.5" x14ac:dyDescent="0.2">
      <c r="A179" s="13" t="s">
        <v>160</v>
      </c>
      <c r="B179" s="36" t="s">
        <v>154</v>
      </c>
      <c r="C179" s="29"/>
      <c r="D179" s="30"/>
      <c r="E179" s="32">
        <v>1200</v>
      </c>
      <c r="F179" s="32"/>
      <c r="G179" s="32"/>
      <c r="H179" s="32">
        <v>304.88</v>
      </c>
      <c r="I179" s="58">
        <v>1425</v>
      </c>
      <c r="J179" s="106"/>
      <c r="K179" s="106">
        <v>474.95</v>
      </c>
      <c r="L179" s="106">
        <v>193.95</v>
      </c>
      <c r="M179" s="105">
        <v>950</v>
      </c>
      <c r="N179" s="107"/>
      <c r="O179" s="4"/>
      <c r="P179" s="4"/>
      <c r="Q179" s="4"/>
      <c r="R179" s="4"/>
      <c r="S179" s="4"/>
    </row>
    <row r="180" spans="1:19" s="3" customFormat="1" x14ac:dyDescent="0.2">
      <c r="A180" s="44" t="s">
        <v>233</v>
      </c>
      <c r="B180" s="36" t="s">
        <v>154</v>
      </c>
      <c r="C180" s="29"/>
      <c r="D180" s="30"/>
      <c r="E180" s="35" t="s">
        <v>154</v>
      </c>
      <c r="F180" s="35"/>
      <c r="G180" s="35"/>
      <c r="H180" s="35"/>
      <c r="I180" s="58">
        <v>114</v>
      </c>
      <c r="J180" s="106"/>
      <c r="K180" s="106"/>
      <c r="L180" s="106">
        <v>0</v>
      </c>
      <c r="M180" s="105">
        <v>0</v>
      </c>
      <c r="N180" s="107"/>
      <c r="O180" s="4"/>
      <c r="P180" s="4"/>
      <c r="Q180" s="4"/>
      <c r="R180" s="4"/>
      <c r="S180" s="4"/>
    </row>
    <row r="181" spans="1:19" s="3" customFormat="1" ht="25.5" x14ac:dyDescent="0.2">
      <c r="A181" s="44" t="s">
        <v>304</v>
      </c>
      <c r="B181" s="36" t="s">
        <v>154</v>
      </c>
      <c r="C181" s="29">
        <v>50</v>
      </c>
      <c r="D181" s="30">
        <v>50</v>
      </c>
      <c r="E181" s="32">
        <v>100</v>
      </c>
      <c r="F181" s="32"/>
      <c r="G181" s="32">
        <v>33.299999999999997</v>
      </c>
      <c r="H181" s="32">
        <v>66.7</v>
      </c>
      <c r="I181" s="57" t="s">
        <v>154</v>
      </c>
      <c r="J181" s="106"/>
      <c r="K181" s="106"/>
      <c r="L181" s="106"/>
      <c r="M181" s="105">
        <v>100</v>
      </c>
      <c r="N181" s="107"/>
      <c r="O181" s="4"/>
      <c r="P181" s="4"/>
      <c r="Q181" s="4"/>
      <c r="R181" s="4"/>
      <c r="S181" s="4"/>
    </row>
    <row r="182" spans="1:19" s="3" customFormat="1" ht="25.5" x14ac:dyDescent="0.2">
      <c r="A182" s="14" t="s">
        <v>71</v>
      </c>
      <c r="B182" s="37">
        <v>8500</v>
      </c>
      <c r="C182" s="29">
        <v>2125</v>
      </c>
      <c r="D182" s="30">
        <v>0</v>
      </c>
      <c r="E182" s="32">
        <v>5000</v>
      </c>
      <c r="F182" s="32">
        <v>1250</v>
      </c>
      <c r="G182" s="32"/>
      <c r="H182" s="32">
        <v>0</v>
      </c>
      <c r="I182" s="58">
        <v>4845</v>
      </c>
      <c r="J182" s="106">
        <v>300</v>
      </c>
      <c r="K182" s="106"/>
      <c r="L182" s="106">
        <v>1915.32</v>
      </c>
      <c r="M182" s="105">
        <v>4900</v>
      </c>
      <c r="N182" s="107"/>
      <c r="O182" s="4"/>
      <c r="P182" s="4"/>
      <c r="Q182" s="4"/>
      <c r="R182" s="4"/>
      <c r="S182" s="4"/>
    </row>
    <row r="183" spans="1:19" s="3" customFormat="1" ht="25.5" x14ac:dyDescent="0.2">
      <c r="A183" s="14" t="s">
        <v>72</v>
      </c>
      <c r="B183" s="37">
        <v>1400</v>
      </c>
      <c r="C183" s="29">
        <v>350</v>
      </c>
      <c r="D183" s="30">
        <v>0</v>
      </c>
      <c r="E183" s="32">
        <v>1700</v>
      </c>
      <c r="F183" s="32"/>
      <c r="G183" s="32"/>
      <c r="H183" s="32">
        <v>0</v>
      </c>
      <c r="I183" s="58">
        <v>1900</v>
      </c>
      <c r="J183" s="106">
        <v>475</v>
      </c>
      <c r="K183" s="106"/>
      <c r="L183" s="106">
        <v>0</v>
      </c>
      <c r="M183" s="105">
        <v>2250</v>
      </c>
      <c r="N183" s="107"/>
      <c r="O183" s="4"/>
      <c r="P183" s="4"/>
      <c r="Q183" s="4"/>
      <c r="R183" s="4"/>
      <c r="S183" s="4"/>
    </row>
    <row r="184" spans="1:19" s="3" customFormat="1" x14ac:dyDescent="0.2">
      <c r="A184" s="40" t="s">
        <v>241</v>
      </c>
      <c r="B184" s="36" t="s">
        <v>154</v>
      </c>
      <c r="C184" s="62"/>
      <c r="D184" s="30"/>
      <c r="E184" s="35" t="s">
        <v>154</v>
      </c>
      <c r="F184" s="35"/>
      <c r="G184" s="35"/>
      <c r="H184" s="35"/>
      <c r="I184" s="57" t="s">
        <v>154</v>
      </c>
      <c r="J184" s="106"/>
      <c r="K184" s="106"/>
      <c r="L184" s="106"/>
      <c r="M184" s="105">
        <v>0</v>
      </c>
      <c r="N184" s="107"/>
      <c r="O184" s="4"/>
      <c r="P184" s="4"/>
      <c r="Q184" s="4"/>
      <c r="R184" s="4"/>
      <c r="S184" s="4"/>
    </row>
    <row r="185" spans="1:19" s="3" customFormat="1" x14ac:dyDescent="0.2">
      <c r="A185" s="40" t="s">
        <v>337</v>
      </c>
      <c r="B185" s="36" t="s">
        <v>154</v>
      </c>
      <c r="C185" s="29">
        <v>200</v>
      </c>
      <c r="D185" s="30">
        <v>200</v>
      </c>
      <c r="E185" s="35" t="s">
        <v>154</v>
      </c>
      <c r="F185" s="35"/>
      <c r="G185" s="35"/>
      <c r="H185" s="35"/>
      <c r="I185" s="57" t="s">
        <v>154</v>
      </c>
      <c r="J185" s="106"/>
      <c r="K185" s="106"/>
      <c r="L185" s="106"/>
      <c r="M185" s="105">
        <v>0</v>
      </c>
      <c r="N185" s="107"/>
      <c r="O185" s="4"/>
      <c r="P185" s="4"/>
      <c r="Q185" s="4"/>
      <c r="R185" s="4"/>
      <c r="S185" s="4"/>
    </row>
    <row r="186" spans="1:19" s="3" customFormat="1" x14ac:dyDescent="0.2">
      <c r="A186" s="40" t="s">
        <v>327</v>
      </c>
      <c r="B186" s="37">
        <v>400</v>
      </c>
      <c r="C186" s="29"/>
      <c r="D186" s="30">
        <v>400</v>
      </c>
      <c r="E186" s="35" t="s">
        <v>154</v>
      </c>
      <c r="F186" s="32"/>
      <c r="G186" s="32"/>
      <c r="H186" s="32"/>
      <c r="I186" s="57" t="s">
        <v>154</v>
      </c>
      <c r="J186" s="106"/>
      <c r="K186" s="106"/>
      <c r="L186" s="106"/>
      <c r="M186" s="105">
        <v>300</v>
      </c>
      <c r="N186" s="107"/>
      <c r="O186" s="4"/>
      <c r="P186" s="4"/>
      <c r="Q186" s="4"/>
      <c r="R186" s="4"/>
      <c r="S186" s="4"/>
    </row>
    <row r="187" spans="1:19" s="3" customFormat="1" ht="25.5" x14ac:dyDescent="0.2">
      <c r="A187" s="40" t="s">
        <v>223</v>
      </c>
      <c r="B187" s="36" t="s">
        <v>154</v>
      </c>
      <c r="C187" s="29"/>
      <c r="D187" s="30"/>
      <c r="E187" s="35" t="s">
        <v>154</v>
      </c>
      <c r="F187" s="35"/>
      <c r="G187" s="35"/>
      <c r="H187" s="35"/>
      <c r="I187" s="58">
        <v>475</v>
      </c>
      <c r="J187" s="106"/>
      <c r="K187" s="106"/>
      <c r="L187" s="106">
        <v>475</v>
      </c>
      <c r="M187" s="105">
        <v>650</v>
      </c>
      <c r="N187" s="107"/>
      <c r="O187" s="4"/>
      <c r="P187" s="4"/>
      <c r="Q187" s="4"/>
      <c r="R187" s="4"/>
      <c r="S187" s="4"/>
    </row>
    <row r="188" spans="1:19" s="3" customFormat="1" x14ac:dyDescent="0.2">
      <c r="A188" s="40" t="s">
        <v>305</v>
      </c>
      <c r="B188" s="36" t="s">
        <v>154</v>
      </c>
      <c r="C188" s="29"/>
      <c r="D188" s="30"/>
      <c r="E188" s="32">
        <v>90</v>
      </c>
      <c r="F188" s="32"/>
      <c r="G188" s="32">
        <v>29.97</v>
      </c>
      <c r="H188" s="32">
        <v>60.03</v>
      </c>
      <c r="I188" s="57" t="s">
        <v>154</v>
      </c>
      <c r="J188" s="106"/>
      <c r="K188" s="106"/>
      <c r="L188" s="106"/>
      <c r="M188" s="105">
        <v>0</v>
      </c>
      <c r="N188" s="107"/>
      <c r="O188" s="4"/>
      <c r="P188" s="4"/>
      <c r="Q188" s="4"/>
      <c r="R188" s="4"/>
      <c r="S188" s="4"/>
    </row>
    <row r="189" spans="1:19" s="3" customFormat="1" x14ac:dyDescent="0.2">
      <c r="A189" s="14" t="s">
        <v>73</v>
      </c>
      <c r="B189" s="37">
        <v>900</v>
      </c>
      <c r="C189" s="29"/>
      <c r="D189" s="30">
        <v>0</v>
      </c>
      <c r="E189" s="32">
        <v>1600</v>
      </c>
      <c r="F189" s="32"/>
      <c r="G189" s="32"/>
      <c r="H189" s="32">
        <v>0</v>
      </c>
      <c r="I189" s="58">
        <v>1615</v>
      </c>
      <c r="J189" s="106"/>
      <c r="K189" s="106"/>
      <c r="L189" s="106">
        <v>0</v>
      </c>
      <c r="M189" s="105">
        <v>1700</v>
      </c>
      <c r="N189" s="107"/>
      <c r="O189" s="4"/>
      <c r="P189" s="4"/>
      <c r="Q189" s="4"/>
      <c r="R189" s="4"/>
      <c r="S189" s="4"/>
    </row>
    <row r="190" spans="1:19" s="3" customFormat="1" x14ac:dyDescent="0.2">
      <c r="A190" s="13" t="s">
        <v>161</v>
      </c>
      <c r="B190" s="36" t="s">
        <v>154</v>
      </c>
      <c r="C190" s="29"/>
      <c r="D190" s="30"/>
      <c r="E190" s="32">
        <v>200</v>
      </c>
      <c r="F190" s="32"/>
      <c r="G190" s="32"/>
      <c r="H190" s="32">
        <v>200</v>
      </c>
      <c r="I190" s="58">
        <v>285</v>
      </c>
      <c r="J190" s="106"/>
      <c r="K190" s="106"/>
      <c r="L190" s="106">
        <v>285</v>
      </c>
      <c r="M190" s="105">
        <v>140</v>
      </c>
      <c r="N190" s="107"/>
      <c r="O190" s="4"/>
      <c r="P190" s="4"/>
      <c r="Q190" s="4"/>
      <c r="R190" s="4"/>
      <c r="S190" s="4"/>
    </row>
    <row r="191" spans="1:19" s="3" customFormat="1" x14ac:dyDescent="0.2">
      <c r="A191" s="14" t="s">
        <v>74</v>
      </c>
      <c r="B191" s="37">
        <v>300</v>
      </c>
      <c r="C191" s="29"/>
      <c r="D191" s="30">
        <v>199.25</v>
      </c>
      <c r="E191" s="32">
        <v>400</v>
      </c>
      <c r="F191" s="32"/>
      <c r="G191" s="32"/>
      <c r="H191" s="32">
        <v>393.4</v>
      </c>
      <c r="I191" s="58">
        <v>190</v>
      </c>
      <c r="J191" s="106"/>
      <c r="K191" s="106"/>
      <c r="L191" s="106">
        <v>185</v>
      </c>
      <c r="M191" s="105">
        <v>100</v>
      </c>
      <c r="N191" s="107"/>
      <c r="O191" s="4"/>
      <c r="P191" s="4"/>
      <c r="Q191" s="4"/>
      <c r="R191" s="4"/>
      <c r="S191" s="4"/>
    </row>
    <row r="192" spans="1:19" s="3" customFormat="1" ht="25.5" x14ac:dyDescent="0.2">
      <c r="A192" s="14" t="s">
        <v>186</v>
      </c>
      <c r="B192" s="36" t="s">
        <v>154</v>
      </c>
      <c r="C192" s="29"/>
      <c r="D192" s="30"/>
      <c r="E192" s="32">
        <v>60</v>
      </c>
      <c r="F192" s="32"/>
      <c r="G192" s="32"/>
      <c r="H192" s="32">
        <v>0</v>
      </c>
      <c r="I192" s="58">
        <v>49.4</v>
      </c>
      <c r="J192" s="106"/>
      <c r="K192" s="106"/>
      <c r="L192" s="106">
        <v>49.4</v>
      </c>
      <c r="M192" s="105">
        <v>0</v>
      </c>
      <c r="N192" s="107"/>
      <c r="O192" s="4"/>
      <c r="P192" s="4"/>
      <c r="Q192" s="4"/>
      <c r="R192" s="4"/>
      <c r="S192" s="4"/>
    </row>
    <row r="193" spans="1:19" s="3" customFormat="1" x14ac:dyDescent="0.2">
      <c r="A193" s="40" t="s">
        <v>235</v>
      </c>
      <c r="B193" s="36" t="s">
        <v>154</v>
      </c>
      <c r="C193" s="29"/>
      <c r="D193" s="30"/>
      <c r="E193" s="35" t="s">
        <v>154</v>
      </c>
      <c r="F193" s="35"/>
      <c r="G193" s="35"/>
      <c r="H193" s="35"/>
      <c r="I193" s="58">
        <v>323</v>
      </c>
      <c r="J193" s="106"/>
      <c r="K193" s="106"/>
      <c r="L193" s="106">
        <v>323</v>
      </c>
      <c r="M193" s="105">
        <v>300</v>
      </c>
      <c r="N193" s="107"/>
      <c r="O193" s="4"/>
      <c r="P193" s="4"/>
      <c r="Q193" s="4"/>
      <c r="R193" s="4"/>
      <c r="S193" s="4"/>
    </row>
    <row r="194" spans="1:19" s="3" customFormat="1" ht="25.5" x14ac:dyDescent="0.2">
      <c r="A194" s="40" t="s">
        <v>234</v>
      </c>
      <c r="B194" s="36" t="s">
        <v>154</v>
      </c>
      <c r="C194" s="29"/>
      <c r="D194" s="30"/>
      <c r="E194" s="35" t="s">
        <v>154</v>
      </c>
      <c r="F194" s="35"/>
      <c r="G194" s="35"/>
      <c r="H194" s="35"/>
      <c r="I194" s="57" t="s">
        <v>154</v>
      </c>
      <c r="J194" s="106"/>
      <c r="K194" s="106"/>
      <c r="L194" s="106"/>
      <c r="M194" s="105">
        <v>0</v>
      </c>
      <c r="N194" s="107"/>
      <c r="O194" s="4"/>
      <c r="P194" s="4"/>
      <c r="Q194" s="4"/>
      <c r="R194" s="4"/>
      <c r="S194" s="4"/>
    </row>
    <row r="195" spans="1:19" s="3" customFormat="1" ht="25.5" x14ac:dyDescent="0.2">
      <c r="A195" s="40" t="s">
        <v>343</v>
      </c>
      <c r="B195" s="36" t="s">
        <v>154</v>
      </c>
      <c r="C195" s="29"/>
      <c r="D195" s="30"/>
      <c r="E195" s="35" t="s">
        <v>154</v>
      </c>
      <c r="F195" s="35"/>
      <c r="G195" s="35"/>
      <c r="H195" s="35"/>
      <c r="I195" s="57" t="s">
        <v>154</v>
      </c>
      <c r="J195" s="106"/>
      <c r="K195" s="106"/>
      <c r="L195" s="106"/>
      <c r="M195" s="105">
        <v>0</v>
      </c>
      <c r="N195" s="107"/>
      <c r="O195" s="4"/>
      <c r="P195" s="4"/>
      <c r="Q195" s="4"/>
      <c r="R195" s="4"/>
      <c r="S195" s="4"/>
    </row>
    <row r="196" spans="1:19" s="3" customFormat="1" x14ac:dyDescent="0.2">
      <c r="A196" s="40" t="s">
        <v>344</v>
      </c>
      <c r="B196" s="36" t="s">
        <v>154</v>
      </c>
      <c r="C196" s="29"/>
      <c r="D196" s="30"/>
      <c r="E196" s="35" t="s">
        <v>154</v>
      </c>
      <c r="F196" s="35"/>
      <c r="G196" s="35"/>
      <c r="H196" s="35"/>
      <c r="I196" s="57" t="s">
        <v>154</v>
      </c>
      <c r="J196" s="106"/>
      <c r="K196" s="106"/>
      <c r="L196" s="106"/>
      <c r="M196" s="105">
        <v>0</v>
      </c>
      <c r="N196" s="107"/>
      <c r="O196" s="4"/>
      <c r="P196" s="4"/>
      <c r="Q196" s="4"/>
      <c r="R196" s="4"/>
      <c r="S196" s="4"/>
    </row>
    <row r="197" spans="1:19" s="3" customFormat="1" x14ac:dyDescent="0.2">
      <c r="A197" s="40" t="s">
        <v>316</v>
      </c>
      <c r="B197" s="36" t="s">
        <v>154</v>
      </c>
      <c r="C197" s="29">
        <v>400</v>
      </c>
      <c r="D197" s="30">
        <v>0</v>
      </c>
      <c r="E197" s="35" t="s">
        <v>154</v>
      </c>
      <c r="F197" s="32">
        <v>500</v>
      </c>
      <c r="G197" s="32"/>
      <c r="H197" s="32">
        <v>0</v>
      </c>
      <c r="I197" s="57" t="s">
        <v>154</v>
      </c>
      <c r="J197" s="106"/>
      <c r="K197" s="106"/>
      <c r="L197" s="106"/>
      <c r="M197" s="105">
        <v>0</v>
      </c>
      <c r="N197" s="107"/>
      <c r="O197" s="4"/>
      <c r="P197" s="4"/>
      <c r="Q197" s="4"/>
      <c r="R197" s="4"/>
      <c r="S197" s="4"/>
    </row>
    <row r="198" spans="1:19" s="3" customFormat="1" x14ac:dyDescent="0.2">
      <c r="A198" s="13" t="s">
        <v>162</v>
      </c>
      <c r="B198" s="36" t="s">
        <v>154</v>
      </c>
      <c r="C198" s="29">
        <v>500</v>
      </c>
      <c r="D198" s="30">
        <v>500</v>
      </c>
      <c r="E198" s="32">
        <v>400</v>
      </c>
      <c r="F198" s="32"/>
      <c r="G198" s="32"/>
      <c r="H198" s="32">
        <v>400</v>
      </c>
      <c r="I198" s="58">
        <v>855</v>
      </c>
      <c r="J198" s="106"/>
      <c r="K198" s="106">
        <v>740.94</v>
      </c>
      <c r="L198" s="106">
        <v>114.06</v>
      </c>
      <c r="M198" s="105">
        <v>0</v>
      </c>
      <c r="N198" s="107"/>
      <c r="O198" s="4"/>
      <c r="P198" s="4"/>
      <c r="Q198" s="4"/>
      <c r="R198" s="4"/>
      <c r="S198" s="4"/>
    </row>
    <row r="199" spans="1:19" s="3" customFormat="1" ht="25.5" x14ac:dyDescent="0.2">
      <c r="A199" s="14" t="s">
        <v>75</v>
      </c>
      <c r="B199" s="37">
        <v>400</v>
      </c>
      <c r="C199" s="29"/>
      <c r="D199" s="30">
        <v>0</v>
      </c>
      <c r="E199" s="32">
        <v>400</v>
      </c>
      <c r="F199" s="32"/>
      <c r="G199" s="32"/>
      <c r="H199" s="32">
        <v>221.5</v>
      </c>
      <c r="I199" s="58">
        <v>380</v>
      </c>
      <c r="J199" s="106"/>
      <c r="K199" s="106"/>
      <c r="L199" s="106">
        <v>0</v>
      </c>
      <c r="M199" s="105">
        <v>300</v>
      </c>
      <c r="N199" s="107"/>
      <c r="O199" s="4"/>
      <c r="P199" s="4"/>
      <c r="Q199" s="4"/>
      <c r="R199" s="4"/>
      <c r="S199" s="4"/>
    </row>
    <row r="200" spans="1:19" s="3" customFormat="1" ht="25.5" x14ac:dyDescent="0.2">
      <c r="A200" s="14" t="s">
        <v>76</v>
      </c>
      <c r="B200" s="37">
        <v>2000</v>
      </c>
      <c r="C200" s="29">
        <v>500</v>
      </c>
      <c r="D200" s="30">
        <v>500</v>
      </c>
      <c r="E200" s="32">
        <v>2200</v>
      </c>
      <c r="F200" s="32">
        <v>550</v>
      </c>
      <c r="G200" s="32"/>
      <c r="H200" s="32">
        <v>0</v>
      </c>
      <c r="I200" s="58">
        <v>2232.5</v>
      </c>
      <c r="J200" s="106"/>
      <c r="K200" s="106"/>
      <c r="L200" s="106">
        <v>213.93</v>
      </c>
      <c r="M200" s="105">
        <v>3000</v>
      </c>
      <c r="N200" s="107"/>
      <c r="O200" s="4"/>
      <c r="P200" s="4"/>
      <c r="Q200" s="4"/>
      <c r="R200" s="4"/>
      <c r="S200" s="4"/>
    </row>
    <row r="201" spans="1:19" s="3" customFormat="1" x14ac:dyDescent="0.2">
      <c r="A201" s="14" t="s">
        <v>77</v>
      </c>
      <c r="B201" s="37">
        <v>500</v>
      </c>
      <c r="C201" s="29"/>
      <c r="D201" s="30">
        <v>0</v>
      </c>
      <c r="E201" s="32">
        <v>400</v>
      </c>
      <c r="F201" s="32"/>
      <c r="G201" s="32"/>
      <c r="H201" s="32">
        <v>0</v>
      </c>
      <c r="I201" s="58">
        <v>475</v>
      </c>
      <c r="J201" s="106"/>
      <c r="K201" s="106">
        <v>95</v>
      </c>
      <c r="L201" s="106">
        <v>380</v>
      </c>
      <c r="M201" s="105">
        <v>800</v>
      </c>
      <c r="N201" s="107"/>
      <c r="O201" s="4"/>
      <c r="P201" s="4"/>
      <c r="Q201" s="4"/>
      <c r="R201" s="4"/>
      <c r="S201" s="4"/>
    </row>
    <row r="202" spans="1:19" s="3" customFormat="1" ht="25.5" x14ac:dyDescent="0.2">
      <c r="A202" s="14" t="s">
        <v>78</v>
      </c>
      <c r="B202" s="37">
        <v>2000</v>
      </c>
      <c r="C202" s="29"/>
      <c r="D202" s="30">
        <v>0</v>
      </c>
      <c r="E202" s="32">
        <v>1100</v>
      </c>
      <c r="F202" s="32"/>
      <c r="G202" s="32"/>
      <c r="H202" s="32">
        <v>0</v>
      </c>
      <c r="I202" s="58">
        <v>1140</v>
      </c>
      <c r="J202" s="106"/>
      <c r="K202" s="106"/>
      <c r="L202" s="106">
        <v>140</v>
      </c>
      <c r="M202" s="105">
        <v>1300</v>
      </c>
      <c r="N202" s="107"/>
      <c r="O202" s="4"/>
      <c r="P202" s="4"/>
      <c r="Q202" s="4"/>
      <c r="R202" s="4"/>
      <c r="S202" s="4"/>
    </row>
    <row r="203" spans="1:19" s="3" customFormat="1" x14ac:dyDescent="0.2">
      <c r="A203" s="40" t="s">
        <v>306</v>
      </c>
      <c r="B203" s="36" t="s">
        <v>154</v>
      </c>
      <c r="C203" s="29"/>
      <c r="D203" s="30"/>
      <c r="E203" s="32">
        <v>250</v>
      </c>
      <c r="F203" s="32"/>
      <c r="G203" s="32">
        <v>83.25</v>
      </c>
      <c r="H203" s="32">
        <v>166.75</v>
      </c>
      <c r="I203" s="57" t="s">
        <v>154</v>
      </c>
      <c r="J203" s="106"/>
      <c r="K203" s="106"/>
      <c r="L203" s="106"/>
      <c r="M203" s="105">
        <v>0</v>
      </c>
      <c r="N203" s="107"/>
      <c r="O203" s="4"/>
      <c r="P203" s="4"/>
      <c r="Q203" s="4"/>
      <c r="R203" s="4"/>
      <c r="S203" s="4"/>
    </row>
    <row r="204" spans="1:19" s="3" customFormat="1" ht="25.5" x14ac:dyDescent="0.2">
      <c r="A204" s="14" t="s">
        <v>79</v>
      </c>
      <c r="B204" s="37">
        <v>1800</v>
      </c>
      <c r="C204" s="29"/>
      <c r="D204" s="30">
        <v>158.80000000000001</v>
      </c>
      <c r="E204" s="32">
        <v>2500</v>
      </c>
      <c r="F204" s="32"/>
      <c r="G204" s="32"/>
      <c r="H204" s="32">
        <v>463.5</v>
      </c>
      <c r="I204" s="58">
        <v>2660</v>
      </c>
      <c r="J204" s="106"/>
      <c r="K204" s="106"/>
      <c r="L204" s="106">
        <v>0</v>
      </c>
      <c r="M204" s="105">
        <v>2500</v>
      </c>
      <c r="N204" s="107"/>
      <c r="O204" s="4"/>
      <c r="P204" s="4"/>
      <c r="Q204" s="4"/>
      <c r="R204" s="4"/>
      <c r="S204" s="4"/>
    </row>
    <row r="205" spans="1:19" s="3" customFormat="1" ht="38.25" x14ac:dyDescent="0.2">
      <c r="A205" s="14" t="s">
        <v>192</v>
      </c>
      <c r="B205" s="36" t="s">
        <v>154</v>
      </c>
      <c r="C205" s="29"/>
      <c r="D205" s="30"/>
      <c r="E205" s="32">
        <v>350</v>
      </c>
      <c r="F205" s="32"/>
      <c r="G205" s="32"/>
      <c r="H205" s="32">
        <v>350</v>
      </c>
      <c r="I205" s="58">
        <v>350.5</v>
      </c>
      <c r="J205" s="106"/>
      <c r="K205" s="106">
        <v>303.74</v>
      </c>
      <c r="L205" s="106">
        <v>46.76</v>
      </c>
      <c r="M205" s="105">
        <v>0</v>
      </c>
      <c r="N205" s="107"/>
      <c r="O205" s="4"/>
      <c r="P205" s="4"/>
      <c r="Q205" s="4"/>
      <c r="R205" s="4"/>
      <c r="S205" s="4"/>
    </row>
    <row r="206" spans="1:19" s="3" customFormat="1" x14ac:dyDescent="0.2">
      <c r="A206" s="14" t="s">
        <v>328</v>
      </c>
      <c r="B206" s="37">
        <v>150</v>
      </c>
      <c r="C206" s="29"/>
      <c r="D206" s="30">
        <v>150</v>
      </c>
      <c r="E206" s="35" t="s">
        <v>154</v>
      </c>
      <c r="F206" s="32"/>
      <c r="G206" s="32"/>
      <c r="H206" s="32"/>
      <c r="I206" s="57" t="s">
        <v>154</v>
      </c>
      <c r="J206" s="106"/>
      <c r="K206" s="106"/>
      <c r="L206" s="106"/>
      <c r="M206" s="105">
        <v>0</v>
      </c>
      <c r="N206" s="107"/>
      <c r="O206" s="4"/>
      <c r="P206" s="4"/>
      <c r="Q206" s="4"/>
      <c r="R206" s="4"/>
      <c r="S206" s="4"/>
    </row>
    <row r="207" spans="1:19" s="3" customFormat="1" x14ac:dyDescent="0.2">
      <c r="A207" s="14" t="s">
        <v>80</v>
      </c>
      <c r="B207" s="37">
        <v>3000</v>
      </c>
      <c r="C207" s="29"/>
      <c r="D207" s="30">
        <v>0</v>
      </c>
      <c r="E207" s="32">
        <v>2600</v>
      </c>
      <c r="F207" s="32"/>
      <c r="G207" s="32"/>
      <c r="H207" s="32">
        <v>0</v>
      </c>
      <c r="I207" s="58">
        <v>2755</v>
      </c>
      <c r="J207" s="106"/>
      <c r="K207" s="106"/>
      <c r="L207" s="106">
        <v>0</v>
      </c>
      <c r="M207" s="105">
        <v>3200</v>
      </c>
      <c r="N207" s="107"/>
      <c r="O207" s="4"/>
      <c r="P207" s="4"/>
      <c r="Q207" s="4"/>
      <c r="R207" s="4"/>
      <c r="S207" s="4"/>
    </row>
    <row r="208" spans="1:19" s="3" customFormat="1" x14ac:dyDescent="0.2">
      <c r="A208" s="14" t="s">
        <v>81</v>
      </c>
      <c r="B208" s="37">
        <v>3000</v>
      </c>
      <c r="C208" s="29"/>
      <c r="D208" s="30">
        <v>0</v>
      </c>
      <c r="E208" s="32">
        <v>2400</v>
      </c>
      <c r="F208" s="32">
        <v>360</v>
      </c>
      <c r="G208" s="32"/>
      <c r="H208" s="32">
        <v>2400</v>
      </c>
      <c r="I208" s="58">
        <v>3420</v>
      </c>
      <c r="J208" s="106"/>
      <c r="K208" s="106"/>
      <c r="L208" s="106">
        <v>0</v>
      </c>
      <c r="M208" s="105">
        <v>2400</v>
      </c>
      <c r="N208" s="107"/>
      <c r="O208" s="4"/>
      <c r="P208" s="4"/>
      <c r="Q208" s="4"/>
      <c r="R208" s="4"/>
      <c r="S208" s="4"/>
    </row>
    <row r="209" spans="1:19" s="3" customFormat="1" x14ac:dyDescent="0.2">
      <c r="A209" s="40" t="s">
        <v>307</v>
      </c>
      <c r="B209" s="37">
        <v>500</v>
      </c>
      <c r="C209" s="29"/>
      <c r="D209" s="30">
        <v>500</v>
      </c>
      <c r="E209" s="32">
        <v>300</v>
      </c>
      <c r="F209" s="32"/>
      <c r="G209" s="32"/>
      <c r="H209" s="32">
        <v>300</v>
      </c>
      <c r="I209" s="57" t="s">
        <v>154</v>
      </c>
      <c r="J209" s="106"/>
      <c r="K209" s="106"/>
      <c r="L209" s="106"/>
      <c r="M209" s="105">
        <v>0</v>
      </c>
      <c r="N209" s="107"/>
      <c r="O209" s="4"/>
      <c r="P209" s="4"/>
      <c r="Q209" s="4"/>
      <c r="R209" s="4"/>
      <c r="S209" s="4"/>
    </row>
    <row r="210" spans="1:19" s="3" customFormat="1" x14ac:dyDescent="0.2">
      <c r="A210" s="14" t="s">
        <v>82</v>
      </c>
      <c r="B210" s="37">
        <v>1800</v>
      </c>
      <c r="C210" s="29"/>
      <c r="D210" s="30">
        <v>1.59</v>
      </c>
      <c r="E210" s="32">
        <v>1000</v>
      </c>
      <c r="F210" s="32"/>
      <c r="G210" s="32"/>
      <c r="H210" s="32">
        <v>0</v>
      </c>
      <c r="I210" s="58">
        <v>1100</v>
      </c>
      <c r="J210" s="106"/>
      <c r="K210" s="106"/>
      <c r="L210" s="106">
        <v>0</v>
      </c>
      <c r="M210" s="105">
        <v>1300</v>
      </c>
      <c r="N210" s="107"/>
      <c r="O210" s="4"/>
      <c r="P210" s="4"/>
      <c r="Q210" s="4"/>
      <c r="R210" s="4"/>
      <c r="S210" s="4"/>
    </row>
    <row r="211" spans="1:19" s="3" customFormat="1" x14ac:dyDescent="0.2">
      <c r="A211" s="40" t="s">
        <v>213</v>
      </c>
      <c r="B211" s="36" t="s">
        <v>154</v>
      </c>
      <c r="C211" s="29">
        <v>500</v>
      </c>
      <c r="D211" s="30">
        <v>237.5</v>
      </c>
      <c r="E211" s="35" t="s">
        <v>154</v>
      </c>
      <c r="F211" s="35"/>
      <c r="G211" s="35"/>
      <c r="H211" s="35"/>
      <c r="I211" s="57" t="s">
        <v>154</v>
      </c>
      <c r="J211" s="106"/>
      <c r="K211" s="106"/>
      <c r="L211" s="106"/>
      <c r="M211" s="105">
        <v>0</v>
      </c>
      <c r="N211" s="107"/>
      <c r="O211" s="4"/>
      <c r="P211" s="4"/>
      <c r="Q211" s="4"/>
      <c r="R211" s="4"/>
      <c r="S211" s="4"/>
    </row>
    <row r="212" spans="1:19" s="3" customFormat="1" x14ac:dyDescent="0.2">
      <c r="A212" s="14" t="s">
        <v>83</v>
      </c>
      <c r="B212" s="37">
        <v>100</v>
      </c>
      <c r="C212" s="29"/>
      <c r="D212" s="30">
        <v>0</v>
      </c>
      <c r="E212" s="32">
        <v>200</v>
      </c>
      <c r="F212" s="32"/>
      <c r="G212" s="32"/>
      <c r="H212" s="32">
        <v>200</v>
      </c>
      <c r="I212" s="57" t="s">
        <v>154</v>
      </c>
      <c r="J212" s="106"/>
      <c r="K212" s="106"/>
      <c r="L212" s="106"/>
      <c r="M212" s="105">
        <v>0</v>
      </c>
      <c r="N212" s="107"/>
      <c r="O212" s="4"/>
      <c r="P212" s="4"/>
      <c r="Q212" s="4"/>
      <c r="R212" s="4"/>
      <c r="S212" s="4"/>
    </row>
    <row r="213" spans="1:19" s="3" customFormat="1" x14ac:dyDescent="0.2">
      <c r="A213" s="14" t="s">
        <v>84</v>
      </c>
      <c r="B213" s="37">
        <v>1400</v>
      </c>
      <c r="C213" s="29"/>
      <c r="D213" s="30">
        <v>0</v>
      </c>
      <c r="E213" s="32">
        <v>700</v>
      </c>
      <c r="F213" s="32"/>
      <c r="G213" s="32"/>
      <c r="H213" s="32">
        <v>350</v>
      </c>
      <c r="I213" s="57" t="s">
        <v>154</v>
      </c>
      <c r="J213" s="106"/>
      <c r="K213" s="106"/>
      <c r="L213" s="106"/>
      <c r="M213" s="105">
        <v>0</v>
      </c>
      <c r="N213" s="107"/>
      <c r="O213" s="4"/>
      <c r="P213" s="4"/>
      <c r="Q213" s="4"/>
      <c r="R213" s="4"/>
      <c r="S213" s="4"/>
    </row>
    <row r="214" spans="1:19" s="3" customFormat="1" x14ac:dyDescent="0.2">
      <c r="A214" s="14" t="s">
        <v>345</v>
      </c>
      <c r="B214" s="36" t="s">
        <v>154</v>
      </c>
      <c r="C214" s="29"/>
      <c r="D214" s="30"/>
      <c r="E214" s="35" t="s">
        <v>154</v>
      </c>
      <c r="F214" s="32"/>
      <c r="G214" s="32"/>
      <c r="H214" s="32"/>
      <c r="I214" s="57" t="s">
        <v>154</v>
      </c>
      <c r="J214" s="106"/>
      <c r="K214" s="106"/>
      <c r="L214" s="106"/>
      <c r="M214" s="105">
        <v>0</v>
      </c>
      <c r="N214" s="107"/>
      <c r="O214" s="4"/>
      <c r="P214" s="4"/>
      <c r="Q214" s="4"/>
      <c r="R214" s="4"/>
      <c r="S214" s="4"/>
    </row>
    <row r="215" spans="1:19" s="3" customFormat="1" ht="25.5" x14ac:dyDescent="0.2">
      <c r="A215" s="14" t="s">
        <v>85</v>
      </c>
      <c r="B215" s="37">
        <v>700</v>
      </c>
      <c r="C215" s="29"/>
      <c r="D215" s="30">
        <v>0</v>
      </c>
      <c r="E215" s="32">
        <v>950</v>
      </c>
      <c r="F215" s="32">
        <v>539.70000000000005</v>
      </c>
      <c r="G215" s="32"/>
      <c r="H215" s="32">
        <v>0</v>
      </c>
      <c r="I215" s="58">
        <v>1520</v>
      </c>
      <c r="J215" s="106"/>
      <c r="K215" s="106"/>
      <c r="L215" s="106">
        <v>0</v>
      </c>
      <c r="M215" s="105">
        <v>2500</v>
      </c>
      <c r="N215" s="107"/>
      <c r="O215" s="4"/>
      <c r="P215" s="4"/>
      <c r="Q215" s="4"/>
      <c r="R215" s="4"/>
      <c r="S215" s="4"/>
    </row>
    <row r="216" spans="1:19" s="3" customFormat="1" x14ac:dyDescent="0.2">
      <c r="A216" s="14" t="s">
        <v>177</v>
      </c>
      <c r="B216" s="36" t="s">
        <v>154</v>
      </c>
      <c r="C216" s="29"/>
      <c r="D216" s="30"/>
      <c r="E216" s="32">
        <v>250</v>
      </c>
      <c r="F216" s="32"/>
      <c r="G216" s="32"/>
      <c r="H216" s="32">
        <v>46.66</v>
      </c>
      <c r="I216" s="58">
        <v>285</v>
      </c>
      <c r="J216" s="106"/>
      <c r="K216" s="106"/>
      <c r="L216" s="106">
        <v>188.75</v>
      </c>
      <c r="M216" s="105">
        <v>285</v>
      </c>
      <c r="N216" s="107"/>
      <c r="O216" s="4"/>
      <c r="P216" s="4"/>
      <c r="Q216" s="4"/>
      <c r="R216" s="4"/>
      <c r="S216" s="4"/>
    </row>
    <row r="217" spans="1:19" s="3" customFormat="1" x14ac:dyDescent="0.2">
      <c r="A217" s="14" t="s">
        <v>179</v>
      </c>
      <c r="B217" s="36" t="s">
        <v>154</v>
      </c>
      <c r="C217" s="29"/>
      <c r="D217" s="30"/>
      <c r="E217" s="32">
        <v>400</v>
      </c>
      <c r="F217" s="32"/>
      <c r="G217" s="32"/>
      <c r="H217" s="32">
        <v>2</v>
      </c>
      <c r="I217" s="57" t="s">
        <v>154</v>
      </c>
      <c r="J217" s="106"/>
      <c r="K217" s="106"/>
      <c r="L217" s="106"/>
      <c r="M217" s="105">
        <v>0</v>
      </c>
      <c r="N217" s="107"/>
      <c r="O217" s="4"/>
      <c r="P217" s="4"/>
      <c r="Q217" s="4"/>
      <c r="R217" s="4"/>
      <c r="S217" s="4"/>
    </row>
    <row r="218" spans="1:19" s="3" customFormat="1" x14ac:dyDescent="0.2">
      <c r="A218" s="40" t="s">
        <v>308</v>
      </c>
      <c r="B218" s="36" t="s">
        <v>154</v>
      </c>
      <c r="C218" s="29"/>
      <c r="D218" s="30"/>
      <c r="E218" s="32">
        <v>250</v>
      </c>
      <c r="F218" s="32"/>
      <c r="G218" s="32"/>
      <c r="H218" s="32">
        <v>250</v>
      </c>
      <c r="I218" s="57" t="s">
        <v>154</v>
      </c>
      <c r="J218" s="106"/>
      <c r="K218" s="106"/>
      <c r="L218" s="106"/>
      <c r="M218" s="105">
        <v>0</v>
      </c>
      <c r="N218" s="107"/>
      <c r="O218" s="4"/>
      <c r="P218" s="4"/>
      <c r="Q218" s="4"/>
      <c r="R218" s="4"/>
      <c r="S218" s="4"/>
    </row>
    <row r="219" spans="1:19" s="3" customFormat="1" x14ac:dyDescent="0.2">
      <c r="A219" s="13" t="s">
        <v>163</v>
      </c>
      <c r="B219" s="36" t="s">
        <v>154</v>
      </c>
      <c r="C219" s="29">
        <v>60</v>
      </c>
      <c r="D219" s="30">
        <v>60</v>
      </c>
      <c r="E219" s="32">
        <v>400</v>
      </c>
      <c r="F219" s="32"/>
      <c r="G219" s="32"/>
      <c r="H219" s="32">
        <v>133.36000000000001</v>
      </c>
      <c r="I219" s="58">
        <v>171</v>
      </c>
      <c r="J219" s="106"/>
      <c r="K219" s="106"/>
      <c r="L219" s="106">
        <v>171</v>
      </c>
      <c r="M219" s="105">
        <v>280</v>
      </c>
      <c r="N219" s="107"/>
      <c r="O219" s="4"/>
      <c r="P219" s="4"/>
      <c r="Q219" s="4"/>
      <c r="R219" s="4"/>
      <c r="S219" s="4"/>
    </row>
    <row r="220" spans="1:19" s="3" customFormat="1" x14ac:dyDescent="0.2">
      <c r="A220" s="13" t="s">
        <v>164</v>
      </c>
      <c r="B220" s="36" t="s">
        <v>154</v>
      </c>
      <c r="C220" s="29"/>
      <c r="D220" s="30"/>
      <c r="E220" s="32">
        <v>2500</v>
      </c>
      <c r="F220" s="32"/>
      <c r="G220" s="32"/>
      <c r="H220" s="32">
        <v>1880.1</v>
      </c>
      <c r="I220" s="58">
        <v>2375</v>
      </c>
      <c r="J220" s="106"/>
      <c r="K220" s="106"/>
      <c r="L220" s="106">
        <v>945.4</v>
      </c>
      <c r="M220" s="105">
        <v>1500</v>
      </c>
      <c r="N220" s="107"/>
      <c r="O220" s="4"/>
      <c r="P220" s="4"/>
      <c r="Q220" s="4"/>
      <c r="R220" s="4"/>
      <c r="S220" s="4"/>
    </row>
    <row r="221" spans="1:19" s="3" customFormat="1" ht="51" x14ac:dyDescent="0.2">
      <c r="A221" s="14" t="s">
        <v>87</v>
      </c>
      <c r="B221" s="37">
        <v>400</v>
      </c>
      <c r="C221" s="29"/>
      <c r="D221" s="30">
        <v>0</v>
      </c>
      <c r="E221" s="32">
        <v>200</v>
      </c>
      <c r="F221" s="32"/>
      <c r="G221" s="32"/>
      <c r="H221" s="32">
        <v>2.5</v>
      </c>
      <c r="I221" s="58">
        <v>800</v>
      </c>
      <c r="J221" s="106"/>
      <c r="K221" s="106"/>
      <c r="L221" s="106">
        <v>0</v>
      </c>
      <c r="M221" s="105">
        <v>1000</v>
      </c>
      <c r="N221" s="107"/>
      <c r="O221" s="4"/>
      <c r="P221" s="4"/>
      <c r="Q221" s="4"/>
      <c r="R221" s="4"/>
      <c r="S221" s="4"/>
    </row>
    <row r="222" spans="1:19" s="3" customFormat="1" ht="25.5" x14ac:dyDescent="0.2">
      <c r="A222" s="14" t="s">
        <v>86</v>
      </c>
      <c r="B222" s="37">
        <v>350</v>
      </c>
      <c r="C222" s="29"/>
      <c r="D222" s="30">
        <v>0</v>
      </c>
      <c r="E222" s="32">
        <v>550</v>
      </c>
      <c r="F222" s="32"/>
      <c r="G222" s="32"/>
      <c r="H222" s="32">
        <v>36.56</v>
      </c>
      <c r="I222" s="58">
        <v>475</v>
      </c>
      <c r="J222" s="106"/>
      <c r="K222" s="106"/>
      <c r="L222" s="106">
        <v>66.540000000000006</v>
      </c>
      <c r="M222" s="105">
        <v>550</v>
      </c>
      <c r="N222" s="107"/>
      <c r="O222" s="4"/>
      <c r="P222" s="4"/>
      <c r="Q222" s="4"/>
      <c r="R222" s="4"/>
      <c r="S222" s="4"/>
    </row>
    <row r="223" spans="1:19" s="3" customFormat="1" ht="25.5" x14ac:dyDescent="0.2">
      <c r="A223" s="14" t="s">
        <v>333</v>
      </c>
      <c r="B223" s="36" t="s">
        <v>154</v>
      </c>
      <c r="C223" s="29"/>
      <c r="D223" s="30"/>
      <c r="E223" s="35" t="s">
        <v>154</v>
      </c>
      <c r="F223" s="32"/>
      <c r="G223" s="32"/>
      <c r="H223" s="32"/>
      <c r="I223" s="57" t="s">
        <v>154</v>
      </c>
      <c r="J223" s="106"/>
      <c r="K223" s="106"/>
      <c r="L223" s="106"/>
      <c r="M223" s="105">
        <v>0</v>
      </c>
      <c r="N223" s="107"/>
      <c r="O223" s="4"/>
      <c r="P223" s="4"/>
      <c r="Q223" s="4"/>
      <c r="R223" s="4"/>
      <c r="S223" s="4"/>
    </row>
    <row r="224" spans="1:19" s="3" customFormat="1" ht="25.5" x14ac:dyDescent="0.2">
      <c r="A224" s="13" t="s">
        <v>165</v>
      </c>
      <c r="B224" s="36" t="s">
        <v>154</v>
      </c>
      <c r="C224" s="29"/>
      <c r="D224" s="30"/>
      <c r="E224" s="32">
        <v>500</v>
      </c>
      <c r="F224" s="32"/>
      <c r="G224" s="32"/>
      <c r="H224" s="32">
        <v>250</v>
      </c>
      <c r="I224" s="58">
        <v>475</v>
      </c>
      <c r="J224" s="106"/>
      <c r="K224" s="106"/>
      <c r="L224" s="106">
        <v>99</v>
      </c>
      <c r="M224" s="105">
        <v>250</v>
      </c>
      <c r="N224" s="107"/>
      <c r="O224" s="4"/>
      <c r="P224" s="4"/>
      <c r="Q224" s="4"/>
      <c r="R224" s="4"/>
      <c r="S224" s="4"/>
    </row>
    <row r="225" spans="1:19" s="3" customFormat="1" ht="25.5" x14ac:dyDescent="0.2">
      <c r="A225" s="44" t="s">
        <v>254</v>
      </c>
      <c r="B225" s="36" t="s">
        <v>154</v>
      </c>
      <c r="C225" s="29"/>
      <c r="D225" s="30"/>
      <c r="E225" s="35" t="s">
        <v>154</v>
      </c>
      <c r="F225" s="35"/>
      <c r="G225" s="35"/>
      <c r="H225" s="35"/>
      <c r="I225" s="57" t="s">
        <v>154</v>
      </c>
      <c r="J225" s="106"/>
      <c r="K225" s="106"/>
      <c r="L225" s="106"/>
      <c r="M225" s="105">
        <v>0</v>
      </c>
      <c r="N225" s="107"/>
      <c r="O225" s="4"/>
      <c r="P225" s="4"/>
      <c r="Q225" s="4"/>
      <c r="R225" s="4"/>
      <c r="S225" s="4"/>
    </row>
    <row r="226" spans="1:19" s="3" customFormat="1" ht="25.5" x14ac:dyDescent="0.2">
      <c r="A226" s="14" t="s">
        <v>88</v>
      </c>
      <c r="B226" s="37">
        <v>2500</v>
      </c>
      <c r="C226" s="29"/>
      <c r="D226" s="30">
        <v>0</v>
      </c>
      <c r="E226" s="32">
        <v>2600</v>
      </c>
      <c r="F226" s="32"/>
      <c r="G226" s="32"/>
      <c r="H226" s="32">
        <v>0</v>
      </c>
      <c r="I226" s="58">
        <v>2707.5</v>
      </c>
      <c r="J226" s="106"/>
      <c r="K226" s="106">
        <v>541.5</v>
      </c>
      <c r="L226" s="106">
        <v>110.37</v>
      </c>
      <c r="M226" s="105">
        <v>2750</v>
      </c>
      <c r="N226" s="107"/>
      <c r="O226" s="4"/>
      <c r="P226" s="4"/>
      <c r="Q226" s="4"/>
      <c r="R226" s="4"/>
      <c r="S226" s="4"/>
    </row>
    <row r="227" spans="1:19" s="3" customFormat="1" ht="25.5" x14ac:dyDescent="0.2">
      <c r="A227" s="14" t="s">
        <v>89</v>
      </c>
      <c r="B227" s="37">
        <v>4000</v>
      </c>
      <c r="C227" s="29">
        <v>1000</v>
      </c>
      <c r="D227" s="30">
        <v>102.72</v>
      </c>
      <c r="E227" s="32">
        <v>6100</v>
      </c>
      <c r="F227" s="32">
        <v>1525</v>
      </c>
      <c r="G227" s="32"/>
      <c r="H227" s="32">
        <v>0</v>
      </c>
      <c r="I227" s="58">
        <v>8645</v>
      </c>
      <c r="J227" s="106"/>
      <c r="K227" s="106"/>
      <c r="L227" s="106">
        <v>0</v>
      </c>
      <c r="M227" s="105">
        <v>8650</v>
      </c>
      <c r="N227" s="107"/>
      <c r="O227" s="4"/>
      <c r="P227" s="4"/>
      <c r="Q227" s="4"/>
      <c r="R227" s="4"/>
      <c r="S227" s="4"/>
    </row>
    <row r="228" spans="1:19" s="3" customFormat="1" ht="25.5" x14ac:dyDescent="0.2">
      <c r="A228" s="40" t="s">
        <v>242</v>
      </c>
      <c r="B228" s="36" t="s">
        <v>154</v>
      </c>
      <c r="C228" s="29"/>
      <c r="D228" s="30"/>
      <c r="E228" s="35" t="s">
        <v>154</v>
      </c>
      <c r="F228" s="35"/>
      <c r="G228" s="35"/>
      <c r="H228" s="35"/>
      <c r="I228" s="57" t="s">
        <v>154</v>
      </c>
      <c r="J228" s="106"/>
      <c r="K228" s="106"/>
      <c r="L228" s="106"/>
      <c r="M228" s="105">
        <v>750</v>
      </c>
      <c r="N228" s="107"/>
      <c r="O228" s="4"/>
      <c r="P228" s="4"/>
      <c r="Q228" s="4"/>
      <c r="R228" s="4"/>
      <c r="S228" s="4"/>
    </row>
    <row r="229" spans="1:19" s="3" customFormat="1" ht="25.5" x14ac:dyDescent="0.2">
      <c r="A229" s="14" t="s">
        <v>90</v>
      </c>
      <c r="B229" s="37">
        <v>350</v>
      </c>
      <c r="C229" s="29"/>
      <c r="D229" s="30">
        <v>52.33</v>
      </c>
      <c r="E229" s="32">
        <v>300</v>
      </c>
      <c r="F229" s="32"/>
      <c r="G229" s="32"/>
      <c r="H229" s="32">
        <v>68.56</v>
      </c>
      <c r="I229" s="58">
        <v>380</v>
      </c>
      <c r="J229" s="106"/>
      <c r="K229" s="106"/>
      <c r="L229" s="106">
        <v>380</v>
      </c>
      <c r="M229" s="105">
        <v>0</v>
      </c>
      <c r="N229" s="107"/>
      <c r="O229" s="4"/>
      <c r="P229" s="4"/>
      <c r="Q229" s="4"/>
      <c r="R229" s="4"/>
      <c r="S229" s="4"/>
    </row>
    <row r="230" spans="1:19" s="3" customFormat="1" ht="25.5" x14ac:dyDescent="0.2">
      <c r="A230" s="14" t="s">
        <v>91</v>
      </c>
      <c r="B230" s="37">
        <v>4000</v>
      </c>
      <c r="C230" s="29"/>
      <c r="D230" s="30">
        <v>0</v>
      </c>
      <c r="E230" s="32">
        <v>4000</v>
      </c>
      <c r="F230" s="32"/>
      <c r="G230" s="32"/>
      <c r="H230" s="32">
        <v>0</v>
      </c>
      <c r="I230" s="58">
        <v>4560</v>
      </c>
      <c r="J230" s="106"/>
      <c r="K230" s="106"/>
      <c r="L230" s="106">
        <v>0</v>
      </c>
      <c r="M230" s="105">
        <v>5700</v>
      </c>
      <c r="N230" s="107"/>
      <c r="O230" s="4"/>
      <c r="P230" s="4"/>
      <c r="Q230" s="4"/>
      <c r="R230" s="4"/>
      <c r="S230" s="4"/>
    </row>
    <row r="231" spans="1:19" s="3" customFormat="1" x14ac:dyDescent="0.2">
      <c r="A231" s="14" t="s">
        <v>92</v>
      </c>
      <c r="B231" s="37">
        <v>2100</v>
      </c>
      <c r="C231" s="29"/>
      <c r="D231" s="30">
        <v>398.94</v>
      </c>
      <c r="E231" s="32">
        <v>2100</v>
      </c>
      <c r="F231" s="32"/>
      <c r="G231" s="32"/>
      <c r="H231" s="32">
        <v>0</v>
      </c>
      <c r="I231" s="58">
        <v>2100.5</v>
      </c>
      <c r="J231" s="106"/>
      <c r="K231" s="106"/>
      <c r="L231" s="106">
        <v>8.9499999999999993</v>
      </c>
      <c r="M231" s="105">
        <v>2350</v>
      </c>
      <c r="N231" s="107"/>
      <c r="O231" s="4"/>
      <c r="P231" s="4"/>
      <c r="Q231" s="4"/>
      <c r="R231" s="4"/>
      <c r="S231" s="4"/>
    </row>
    <row r="232" spans="1:19" s="3" customFormat="1" x14ac:dyDescent="0.2">
      <c r="A232" s="40" t="s">
        <v>309</v>
      </c>
      <c r="B232" s="36" t="s">
        <v>154</v>
      </c>
      <c r="C232" s="29"/>
      <c r="D232" s="30"/>
      <c r="E232" s="32">
        <v>400</v>
      </c>
      <c r="F232" s="32"/>
      <c r="G232" s="32">
        <v>133.19999999999999</v>
      </c>
      <c r="H232" s="32">
        <v>266.8</v>
      </c>
      <c r="I232" s="57" t="s">
        <v>154</v>
      </c>
      <c r="J232" s="106"/>
      <c r="K232" s="106"/>
      <c r="L232" s="106"/>
      <c r="M232" s="105">
        <v>300</v>
      </c>
      <c r="N232" s="107"/>
      <c r="O232" s="4"/>
      <c r="P232" s="4"/>
      <c r="Q232" s="4"/>
      <c r="R232" s="4"/>
      <c r="S232" s="4"/>
    </row>
    <row r="233" spans="1:19" s="3" customFormat="1" ht="25.5" x14ac:dyDescent="0.2">
      <c r="A233" s="13" t="s">
        <v>166</v>
      </c>
      <c r="B233" s="36" t="s">
        <v>154</v>
      </c>
      <c r="C233" s="29"/>
      <c r="D233" s="30"/>
      <c r="E233" s="35" t="s">
        <v>154</v>
      </c>
      <c r="F233" s="32">
        <v>500</v>
      </c>
      <c r="G233" s="35"/>
      <c r="H233" s="32">
        <v>0</v>
      </c>
      <c r="I233" s="58">
        <v>451.25</v>
      </c>
      <c r="J233" s="106"/>
      <c r="K233" s="106"/>
      <c r="L233" s="106">
        <v>239.61</v>
      </c>
      <c r="M233" s="105">
        <v>460</v>
      </c>
      <c r="N233" s="107"/>
      <c r="O233" s="4"/>
      <c r="P233" s="4"/>
      <c r="Q233" s="4"/>
      <c r="R233" s="4"/>
      <c r="S233" s="4"/>
    </row>
    <row r="234" spans="1:19" s="3" customFormat="1" x14ac:dyDescent="0.2">
      <c r="A234" s="44" t="s">
        <v>236</v>
      </c>
      <c r="B234" s="36" t="s">
        <v>154</v>
      </c>
      <c r="C234" s="29"/>
      <c r="D234" s="30"/>
      <c r="E234" s="35" t="s">
        <v>154</v>
      </c>
      <c r="F234" s="35"/>
      <c r="G234" s="35"/>
      <c r="H234" s="35"/>
      <c r="I234" s="58">
        <v>356.25</v>
      </c>
      <c r="J234" s="106">
        <v>89.06</v>
      </c>
      <c r="K234" s="106">
        <v>71.25</v>
      </c>
      <c r="L234" s="106">
        <v>374.06</v>
      </c>
      <c r="M234" s="105">
        <v>360</v>
      </c>
      <c r="N234" s="107"/>
      <c r="O234" s="4"/>
      <c r="P234" s="4"/>
      <c r="Q234" s="4"/>
      <c r="R234" s="4"/>
      <c r="S234" s="4"/>
    </row>
    <row r="235" spans="1:19" s="3" customFormat="1" ht="25.5" x14ac:dyDescent="0.2">
      <c r="A235" s="14" t="s">
        <v>93</v>
      </c>
      <c r="B235" s="37">
        <v>1500</v>
      </c>
      <c r="C235" s="29"/>
      <c r="D235" s="30">
        <v>0</v>
      </c>
      <c r="E235" s="32">
        <v>2100</v>
      </c>
      <c r="F235" s="32"/>
      <c r="G235" s="32"/>
      <c r="H235" s="32">
        <v>0</v>
      </c>
      <c r="I235" s="58">
        <v>2185</v>
      </c>
      <c r="J235" s="106">
        <v>523.44000000000005</v>
      </c>
      <c r="K235" s="106"/>
      <c r="L235" s="106">
        <v>0</v>
      </c>
      <c r="M235" s="105">
        <v>2200</v>
      </c>
      <c r="N235" s="107"/>
      <c r="O235" s="4"/>
      <c r="P235" s="4"/>
      <c r="Q235" s="4"/>
      <c r="R235" s="4"/>
      <c r="S235" s="4"/>
    </row>
    <row r="236" spans="1:19" s="3" customFormat="1" ht="25.5" x14ac:dyDescent="0.2">
      <c r="A236" s="40" t="s">
        <v>237</v>
      </c>
      <c r="B236" s="37">
        <v>960</v>
      </c>
      <c r="C236" s="29"/>
      <c r="D236" s="30">
        <v>0</v>
      </c>
      <c r="E236" s="35" t="s">
        <v>154</v>
      </c>
      <c r="F236" s="35"/>
      <c r="G236" s="35"/>
      <c r="H236" s="35"/>
      <c r="I236" s="58">
        <v>1300</v>
      </c>
      <c r="J236" s="106"/>
      <c r="K236" s="106"/>
      <c r="L236" s="106">
        <v>0</v>
      </c>
      <c r="M236" s="105">
        <v>1300</v>
      </c>
      <c r="N236" s="107"/>
      <c r="O236" s="4"/>
      <c r="P236" s="4"/>
      <c r="Q236" s="4"/>
      <c r="R236" s="4"/>
      <c r="S236" s="4"/>
    </row>
    <row r="237" spans="1:19" s="3" customFormat="1" ht="25.5" x14ac:dyDescent="0.2">
      <c r="A237" s="14" t="s">
        <v>94</v>
      </c>
      <c r="B237" s="37">
        <v>11000</v>
      </c>
      <c r="C237" s="29"/>
      <c r="D237" s="30">
        <v>44.78</v>
      </c>
      <c r="E237" s="32">
        <v>10100</v>
      </c>
      <c r="F237" s="32"/>
      <c r="G237" s="32"/>
      <c r="H237" s="32">
        <v>189.59</v>
      </c>
      <c r="I237" s="58">
        <v>9690</v>
      </c>
      <c r="J237" s="106"/>
      <c r="K237" s="106"/>
      <c r="L237" s="106">
        <v>0</v>
      </c>
      <c r="M237" s="105">
        <v>10000</v>
      </c>
      <c r="N237" s="107"/>
      <c r="O237" s="4"/>
      <c r="P237" s="4"/>
      <c r="Q237" s="4"/>
      <c r="R237" s="4"/>
      <c r="S237" s="4"/>
    </row>
    <row r="238" spans="1:19" s="3" customFormat="1" ht="25.5" x14ac:dyDescent="0.2">
      <c r="A238" s="14" t="s">
        <v>95</v>
      </c>
      <c r="B238" s="37">
        <v>880</v>
      </c>
      <c r="C238" s="29"/>
      <c r="D238" s="30">
        <v>60</v>
      </c>
      <c r="E238" s="32">
        <v>1388.2</v>
      </c>
      <c r="F238" s="32"/>
      <c r="G238" s="32"/>
      <c r="H238" s="32">
        <v>1126.95</v>
      </c>
      <c r="I238" s="58">
        <v>1235</v>
      </c>
      <c r="J238" s="106"/>
      <c r="K238" s="106"/>
      <c r="L238" s="106">
        <v>196</v>
      </c>
      <c r="M238" s="105">
        <v>800</v>
      </c>
      <c r="N238" s="107"/>
      <c r="O238" s="4"/>
      <c r="P238" s="4"/>
      <c r="Q238" s="4"/>
      <c r="R238" s="4"/>
      <c r="S238" s="4"/>
    </row>
    <row r="239" spans="1:19" s="3" customFormat="1" ht="25.5" x14ac:dyDescent="0.2">
      <c r="A239" s="14" t="s">
        <v>96</v>
      </c>
      <c r="B239" s="37">
        <v>700</v>
      </c>
      <c r="C239" s="29"/>
      <c r="D239" s="30">
        <v>9.36</v>
      </c>
      <c r="E239" s="32">
        <v>400</v>
      </c>
      <c r="F239" s="32"/>
      <c r="G239" s="32"/>
      <c r="H239" s="32">
        <v>107.4</v>
      </c>
      <c r="I239" s="58">
        <v>427.5</v>
      </c>
      <c r="J239" s="106"/>
      <c r="K239" s="106"/>
      <c r="L239" s="106">
        <v>414</v>
      </c>
      <c r="M239" s="105">
        <v>0</v>
      </c>
      <c r="N239" s="107"/>
      <c r="O239" s="4"/>
      <c r="P239" s="4"/>
      <c r="Q239" s="4"/>
      <c r="R239" s="4"/>
      <c r="S239" s="4"/>
    </row>
    <row r="240" spans="1:19" s="3" customFormat="1" ht="25.5" x14ac:dyDescent="0.2">
      <c r="A240" s="40" t="s">
        <v>243</v>
      </c>
      <c r="B240" s="36" t="s">
        <v>154</v>
      </c>
      <c r="C240" s="29"/>
      <c r="D240" s="30"/>
      <c r="E240" s="35" t="s">
        <v>154</v>
      </c>
      <c r="F240" s="35"/>
      <c r="G240" s="35"/>
      <c r="H240" s="35"/>
      <c r="I240" s="58">
        <v>152</v>
      </c>
      <c r="J240" s="106"/>
      <c r="K240" s="106"/>
      <c r="L240" s="106">
        <v>152</v>
      </c>
      <c r="M240" s="105">
        <v>200</v>
      </c>
      <c r="N240" s="107"/>
      <c r="O240" s="4"/>
      <c r="P240" s="4"/>
      <c r="Q240" s="4"/>
      <c r="R240" s="4"/>
      <c r="S240" s="4"/>
    </row>
    <row r="241" spans="1:19" s="3" customFormat="1" ht="25.5" x14ac:dyDescent="0.2">
      <c r="A241" s="40" t="s">
        <v>244</v>
      </c>
      <c r="B241" s="36" t="s">
        <v>154</v>
      </c>
      <c r="C241" s="29"/>
      <c r="D241" s="30"/>
      <c r="E241" s="35" t="s">
        <v>154</v>
      </c>
      <c r="F241" s="35"/>
      <c r="G241" s="35"/>
      <c r="H241" s="35"/>
      <c r="I241" s="58">
        <v>285</v>
      </c>
      <c r="J241" s="106"/>
      <c r="K241" s="106">
        <v>246.98</v>
      </c>
      <c r="L241" s="106">
        <v>38.020000000000003</v>
      </c>
      <c r="M241" s="105">
        <v>0</v>
      </c>
      <c r="N241" s="107"/>
      <c r="O241" s="4"/>
      <c r="P241" s="4"/>
      <c r="Q241" s="4"/>
      <c r="R241" s="4"/>
      <c r="S241" s="4"/>
    </row>
    <row r="242" spans="1:19" s="3" customFormat="1" ht="25.5" x14ac:dyDescent="0.2">
      <c r="A242" s="40" t="s">
        <v>346</v>
      </c>
      <c r="B242" s="36" t="s">
        <v>154</v>
      </c>
      <c r="C242" s="29"/>
      <c r="D242" s="30"/>
      <c r="E242" s="35" t="s">
        <v>154</v>
      </c>
      <c r="F242" s="35"/>
      <c r="G242" s="35"/>
      <c r="H242" s="35"/>
      <c r="I242" s="57" t="s">
        <v>154</v>
      </c>
      <c r="J242" s="106"/>
      <c r="K242" s="106"/>
      <c r="L242" s="106"/>
      <c r="M242" s="105">
        <v>0</v>
      </c>
      <c r="N242" s="107"/>
      <c r="O242" s="4"/>
      <c r="P242" s="4"/>
      <c r="Q242" s="4"/>
      <c r="R242" s="4"/>
      <c r="S242" s="4"/>
    </row>
    <row r="243" spans="1:19" s="3" customFormat="1" ht="25.5" x14ac:dyDescent="0.2">
      <c r="A243" s="40" t="s">
        <v>364</v>
      </c>
      <c r="B243" s="36" t="s">
        <v>154</v>
      </c>
      <c r="C243" s="29"/>
      <c r="D243" s="30"/>
      <c r="E243" s="35" t="s">
        <v>154</v>
      </c>
      <c r="F243" s="35"/>
      <c r="G243" s="35"/>
      <c r="H243" s="35"/>
      <c r="I243" s="57" t="s">
        <v>154</v>
      </c>
      <c r="J243" s="106"/>
      <c r="K243" s="106"/>
      <c r="L243" s="106"/>
      <c r="M243" s="105">
        <v>500</v>
      </c>
      <c r="N243" s="107"/>
      <c r="O243" s="4"/>
      <c r="P243" s="4"/>
      <c r="Q243" s="4"/>
      <c r="R243" s="4"/>
      <c r="S243" s="4"/>
    </row>
    <row r="244" spans="1:19" s="3" customFormat="1" ht="25.5" x14ac:dyDescent="0.2">
      <c r="A244" s="40" t="s">
        <v>359</v>
      </c>
      <c r="B244" s="36" t="s">
        <v>154</v>
      </c>
      <c r="C244" s="29"/>
      <c r="D244" s="30"/>
      <c r="E244" s="35" t="s">
        <v>154</v>
      </c>
      <c r="F244" s="35"/>
      <c r="G244" s="35"/>
      <c r="H244" s="35"/>
      <c r="I244" s="57" t="s">
        <v>154</v>
      </c>
      <c r="J244" s="106"/>
      <c r="K244" s="106"/>
      <c r="L244" s="106"/>
      <c r="M244" s="105">
        <v>200</v>
      </c>
      <c r="N244" s="107"/>
      <c r="O244" s="4"/>
      <c r="P244" s="4"/>
      <c r="Q244" s="4"/>
      <c r="R244" s="4"/>
      <c r="S244" s="4"/>
    </row>
    <row r="245" spans="1:19" s="3" customFormat="1" ht="51" x14ac:dyDescent="0.2">
      <c r="A245" s="14" t="s">
        <v>389</v>
      </c>
      <c r="B245" s="37">
        <v>900</v>
      </c>
      <c r="C245" s="29"/>
      <c r="D245" s="30">
        <v>900</v>
      </c>
      <c r="E245" s="32">
        <v>550</v>
      </c>
      <c r="F245" s="32"/>
      <c r="G245" s="32">
        <v>183.15</v>
      </c>
      <c r="H245" s="32">
        <v>366.85</v>
      </c>
      <c r="I245" s="58">
        <v>153.9</v>
      </c>
      <c r="J245" s="106"/>
      <c r="K245" s="106">
        <v>30.78</v>
      </c>
      <c r="L245" s="106">
        <v>74.540000000000006</v>
      </c>
      <c r="M245" s="105">
        <v>100</v>
      </c>
      <c r="N245" s="107"/>
      <c r="O245" s="4"/>
      <c r="P245" s="4"/>
      <c r="Q245" s="4"/>
      <c r="R245" s="4"/>
      <c r="S245" s="4"/>
    </row>
    <row r="246" spans="1:19" s="3" customFormat="1" x14ac:dyDescent="0.2">
      <c r="A246" s="14" t="s">
        <v>347</v>
      </c>
      <c r="B246" s="36" t="s">
        <v>154</v>
      </c>
      <c r="C246" s="29"/>
      <c r="D246" s="30"/>
      <c r="E246" s="35" t="s">
        <v>154</v>
      </c>
      <c r="F246" s="32"/>
      <c r="G246" s="32"/>
      <c r="H246" s="32"/>
      <c r="I246" s="57" t="s">
        <v>154</v>
      </c>
      <c r="J246" s="106"/>
      <c r="K246" s="106"/>
      <c r="L246" s="106"/>
      <c r="M246" s="105">
        <v>0</v>
      </c>
      <c r="N246" s="107"/>
      <c r="O246" s="4"/>
      <c r="P246" s="4"/>
      <c r="Q246" s="4"/>
      <c r="R246" s="4"/>
      <c r="S246" s="4"/>
    </row>
    <row r="247" spans="1:19" s="3" customFormat="1" x14ac:dyDescent="0.2">
      <c r="A247" s="13" t="s">
        <v>97</v>
      </c>
      <c r="B247" s="37">
        <v>3000</v>
      </c>
      <c r="C247" s="29">
        <v>750</v>
      </c>
      <c r="D247" s="30">
        <v>0</v>
      </c>
      <c r="E247" s="32">
        <v>3400</v>
      </c>
      <c r="F247" s="32">
        <v>845.21</v>
      </c>
      <c r="G247" s="32"/>
      <c r="H247" s="32">
        <v>69.47</v>
      </c>
      <c r="I247" s="58">
        <v>3700</v>
      </c>
      <c r="J247" s="106">
        <v>950</v>
      </c>
      <c r="K247" s="106"/>
      <c r="L247" s="106">
        <v>617.34</v>
      </c>
      <c r="M247" s="105">
        <v>4200</v>
      </c>
      <c r="N247" s="107"/>
      <c r="O247" s="4"/>
      <c r="P247" s="4"/>
      <c r="Q247" s="4"/>
      <c r="R247" s="4"/>
      <c r="S247" s="4"/>
    </row>
    <row r="248" spans="1:19" s="3" customFormat="1" x14ac:dyDescent="0.2">
      <c r="A248" s="14" t="s">
        <v>98</v>
      </c>
      <c r="B248" s="37">
        <v>300</v>
      </c>
      <c r="C248" s="29"/>
      <c r="D248" s="30">
        <v>121</v>
      </c>
      <c r="E248" s="32">
        <v>150</v>
      </c>
      <c r="F248" s="32"/>
      <c r="G248" s="32"/>
      <c r="H248" s="32">
        <v>150</v>
      </c>
      <c r="I248" s="58">
        <v>85.5</v>
      </c>
      <c r="J248" s="106"/>
      <c r="K248" s="106"/>
      <c r="L248" s="106">
        <v>85.5</v>
      </c>
      <c r="M248" s="105">
        <v>50</v>
      </c>
      <c r="N248" s="107"/>
      <c r="O248" s="4"/>
      <c r="P248" s="4"/>
      <c r="Q248" s="4"/>
      <c r="R248" s="4"/>
      <c r="S248" s="4"/>
    </row>
    <row r="249" spans="1:19" s="3" customFormat="1" x14ac:dyDescent="0.2">
      <c r="A249" s="14" t="s">
        <v>216</v>
      </c>
      <c r="B249" s="36" t="s">
        <v>154</v>
      </c>
      <c r="C249" s="29"/>
      <c r="D249" s="30"/>
      <c r="E249" s="35" t="s">
        <v>154</v>
      </c>
      <c r="F249" s="32">
        <v>500</v>
      </c>
      <c r="G249" s="35"/>
      <c r="H249" s="32">
        <v>0</v>
      </c>
      <c r="I249" s="58">
        <v>95</v>
      </c>
      <c r="J249" s="106">
        <v>23.75</v>
      </c>
      <c r="K249" s="106"/>
      <c r="L249" s="106">
        <v>0</v>
      </c>
      <c r="M249" s="105">
        <v>0</v>
      </c>
      <c r="N249" s="107"/>
      <c r="O249" s="4"/>
      <c r="P249" s="4"/>
      <c r="Q249" s="4"/>
      <c r="R249" s="4"/>
      <c r="S249" s="4"/>
    </row>
    <row r="250" spans="1:19" s="3" customFormat="1" x14ac:dyDescent="0.2">
      <c r="A250" s="40" t="s">
        <v>310</v>
      </c>
      <c r="B250" s="37">
        <v>400</v>
      </c>
      <c r="C250" s="29"/>
      <c r="D250" s="30">
        <v>400</v>
      </c>
      <c r="E250" s="32">
        <v>200</v>
      </c>
      <c r="F250" s="32">
        <v>50</v>
      </c>
      <c r="G250" s="32"/>
      <c r="H250" s="32">
        <v>50</v>
      </c>
      <c r="I250" s="57" t="s">
        <v>154</v>
      </c>
      <c r="J250" s="106"/>
      <c r="K250" s="106"/>
      <c r="L250" s="106"/>
      <c r="M250" s="105">
        <v>150</v>
      </c>
      <c r="N250" s="107"/>
      <c r="O250" s="4"/>
      <c r="P250" s="4"/>
      <c r="Q250" s="4"/>
      <c r="R250" s="4"/>
      <c r="S250" s="4"/>
    </row>
    <row r="251" spans="1:19" s="3" customFormat="1" x14ac:dyDescent="0.2">
      <c r="A251" s="40" t="s">
        <v>257</v>
      </c>
      <c r="B251" s="37">
        <v>800</v>
      </c>
      <c r="C251" s="29"/>
      <c r="D251" s="30">
        <v>0</v>
      </c>
      <c r="E251" s="32">
        <v>295</v>
      </c>
      <c r="F251" s="32"/>
      <c r="G251" s="32"/>
      <c r="H251" s="32">
        <v>0</v>
      </c>
      <c r="I251" s="58">
        <v>760</v>
      </c>
      <c r="J251" s="106"/>
      <c r="K251" s="106"/>
      <c r="L251" s="106">
        <v>0</v>
      </c>
      <c r="M251" s="105">
        <v>456</v>
      </c>
      <c r="N251" s="107"/>
      <c r="O251" s="4"/>
      <c r="P251" s="4"/>
      <c r="Q251" s="4"/>
      <c r="R251" s="4"/>
      <c r="S251" s="4"/>
    </row>
    <row r="252" spans="1:19" s="3" customFormat="1" x14ac:dyDescent="0.2">
      <c r="A252" s="40" t="s">
        <v>311</v>
      </c>
      <c r="B252" s="37">
        <v>500</v>
      </c>
      <c r="C252" s="29"/>
      <c r="D252" s="30">
        <v>0</v>
      </c>
      <c r="E252" s="32">
        <v>350</v>
      </c>
      <c r="F252" s="32"/>
      <c r="G252" s="32">
        <v>116.55</v>
      </c>
      <c r="H252" s="32">
        <v>233.45</v>
      </c>
      <c r="I252" s="57" t="s">
        <v>154</v>
      </c>
      <c r="J252" s="106"/>
      <c r="K252" s="106"/>
      <c r="L252" s="106"/>
      <c r="M252" s="105">
        <v>0</v>
      </c>
      <c r="N252" s="107"/>
      <c r="O252" s="4"/>
      <c r="P252" s="4"/>
      <c r="Q252" s="4"/>
      <c r="R252" s="4"/>
      <c r="S252" s="4"/>
    </row>
    <row r="253" spans="1:19" s="3" customFormat="1" x14ac:dyDescent="0.2">
      <c r="A253" s="40" t="s">
        <v>375</v>
      </c>
      <c r="B253" s="36" t="s">
        <v>154</v>
      </c>
      <c r="C253" s="29"/>
      <c r="D253" s="30"/>
      <c r="E253" s="35" t="s">
        <v>154</v>
      </c>
      <c r="F253" s="32"/>
      <c r="G253" s="32"/>
      <c r="H253" s="32"/>
      <c r="I253" s="57" t="s">
        <v>154</v>
      </c>
      <c r="J253" s="106"/>
      <c r="K253" s="106"/>
      <c r="L253" s="106"/>
      <c r="M253" s="105">
        <v>350</v>
      </c>
      <c r="N253" s="107"/>
      <c r="O253" s="4"/>
      <c r="P253" s="4"/>
      <c r="Q253" s="4"/>
      <c r="R253" s="4"/>
      <c r="S253" s="4"/>
    </row>
    <row r="254" spans="1:19" s="3" customFormat="1" ht="25.5" x14ac:dyDescent="0.2">
      <c r="A254" s="40" t="s">
        <v>194</v>
      </c>
      <c r="B254" s="36" t="s">
        <v>154</v>
      </c>
      <c r="C254" s="29">
        <v>500</v>
      </c>
      <c r="D254" s="30">
        <v>500</v>
      </c>
      <c r="E254" s="32">
        <v>250</v>
      </c>
      <c r="F254" s="32"/>
      <c r="G254" s="32"/>
      <c r="H254" s="32">
        <v>0</v>
      </c>
      <c r="I254" s="58">
        <v>142.5</v>
      </c>
      <c r="J254" s="106"/>
      <c r="K254" s="106"/>
      <c r="L254" s="106" t="s">
        <v>398</v>
      </c>
      <c r="M254" s="105">
        <v>0</v>
      </c>
      <c r="N254" s="107"/>
      <c r="O254" s="4"/>
      <c r="P254" s="4"/>
      <c r="Q254" s="4"/>
      <c r="R254" s="4"/>
      <c r="S254" s="4"/>
    </row>
    <row r="255" spans="1:19" s="3" customFormat="1" x14ac:dyDescent="0.2">
      <c r="A255" s="40" t="s">
        <v>219</v>
      </c>
      <c r="B255" s="36" t="s">
        <v>154</v>
      </c>
      <c r="C255" s="29"/>
      <c r="D255" s="30"/>
      <c r="E255" s="35" t="s">
        <v>154</v>
      </c>
      <c r="F255" s="35"/>
      <c r="G255" s="35"/>
      <c r="H255" s="35"/>
      <c r="I255" s="58">
        <v>95</v>
      </c>
      <c r="J255" s="106"/>
      <c r="K255" s="106"/>
      <c r="L255" s="106">
        <v>95</v>
      </c>
      <c r="M255" s="105">
        <v>0</v>
      </c>
      <c r="N255" s="107"/>
      <c r="O255" s="4"/>
      <c r="P255" s="4"/>
      <c r="Q255" s="4"/>
      <c r="R255" s="4"/>
      <c r="S255" s="4"/>
    </row>
    <row r="256" spans="1:19" s="3" customFormat="1" ht="25.5" x14ac:dyDescent="0.2">
      <c r="A256" s="40" t="s">
        <v>369</v>
      </c>
      <c r="B256" s="36" t="s">
        <v>154</v>
      </c>
      <c r="C256" s="29"/>
      <c r="D256" s="30"/>
      <c r="E256" s="35" t="s">
        <v>154</v>
      </c>
      <c r="F256" s="35"/>
      <c r="G256" s="35"/>
      <c r="H256" s="35"/>
      <c r="I256" s="57" t="s">
        <v>154</v>
      </c>
      <c r="J256" s="106"/>
      <c r="K256" s="106"/>
      <c r="L256" s="106"/>
      <c r="M256" s="105">
        <v>500</v>
      </c>
      <c r="N256" s="107"/>
      <c r="O256" s="4"/>
      <c r="P256" s="4"/>
      <c r="Q256" s="4"/>
      <c r="R256" s="4"/>
      <c r="S256" s="4"/>
    </row>
    <row r="257" spans="1:19" s="3" customFormat="1" ht="25.5" x14ac:dyDescent="0.2">
      <c r="A257" s="14" t="s">
        <v>329</v>
      </c>
      <c r="B257" s="37">
        <v>100</v>
      </c>
      <c r="C257" s="29"/>
      <c r="D257" s="30">
        <v>100</v>
      </c>
      <c r="E257" s="35" t="s">
        <v>154</v>
      </c>
      <c r="F257" s="35"/>
      <c r="G257" s="35"/>
      <c r="H257" s="35"/>
      <c r="I257" s="57" t="s">
        <v>154</v>
      </c>
      <c r="J257" s="106"/>
      <c r="K257" s="106"/>
      <c r="L257" s="106"/>
      <c r="M257" s="105">
        <v>0</v>
      </c>
      <c r="N257" s="107"/>
      <c r="O257" s="4"/>
      <c r="P257" s="4"/>
      <c r="Q257" s="4"/>
      <c r="R257" s="4"/>
      <c r="S257" s="4"/>
    </row>
    <row r="258" spans="1:19" s="3" customFormat="1" ht="25.5" x14ac:dyDescent="0.2">
      <c r="A258" s="40" t="s">
        <v>245</v>
      </c>
      <c r="B258" s="36" t="s">
        <v>154</v>
      </c>
      <c r="C258" s="29"/>
      <c r="D258" s="30"/>
      <c r="E258" s="35" t="s">
        <v>154</v>
      </c>
      <c r="F258" s="35"/>
      <c r="G258" s="35"/>
      <c r="H258" s="35"/>
      <c r="I258" s="57" t="s">
        <v>154</v>
      </c>
      <c r="J258" s="106"/>
      <c r="K258" s="106"/>
      <c r="L258" s="106"/>
      <c r="M258" s="105">
        <v>0</v>
      </c>
      <c r="N258" s="107"/>
      <c r="O258" s="4"/>
      <c r="P258" s="4"/>
      <c r="Q258" s="4"/>
      <c r="R258" s="4"/>
      <c r="S258" s="4"/>
    </row>
    <row r="259" spans="1:19" s="3" customFormat="1" x14ac:dyDescent="0.2">
      <c r="A259" s="14" t="s">
        <v>99</v>
      </c>
      <c r="B259" s="37">
        <v>1500</v>
      </c>
      <c r="C259" s="29"/>
      <c r="D259" s="30">
        <v>80.8</v>
      </c>
      <c r="E259" s="32">
        <v>1100</v>
      </c>
      <c r="F259" s="32"/>
      <c r="G259" s="32">
        <v>366.3</v>
      </c>
      <c r="H259" s="32">
        <v>451.8</v>
      </c>
      <c r="I259" s="58">
        <v>627</v>
      </c>
      <c r="J259" s="106"/>
      <c r="K259" s="106"/>
      <c r="L259" s="106">
        <v>0</v>
      </c>
      <c r="M259" s="105">
        <v>550</v>
      </c>
      <c r="N259" s="107"/>
      <c r="O259" s="4"/>
      <c r="P259" s="4"/>
      <c r="Q259" s="4"/>
      <c r="R259" s="4"/>
      <c r="S259" s="4"/>
    </row>
    <row r="260" spans="1:19" s="3" customFormat="1" x14ac:dyDescent="0.2">
      <c r="A260" s="14" t="s">
        <v>100</v>
      </c>
      <c r="B260" s="37">
        <v>1750</v>
      </c>
      <c r="C260" s="29"/>
      <c r="D260" s="30">
        <v>0</v>
      </c>
      <c r="E260" s="32">
        <v>1850</v>
      </c>
      <c r="F260" s="32"/>
      <c r="G260" s="32"/>
      <c r="H260" s="32">
        <v>196.58</v>
      </c>
      <c r="I260" s="58">
        <v>1500</v>
      </c>
      <c r="J260" s="106"/>
      <c r="K260" s="106">
        <v>300</v>
      </c>
      <c r="L260" s="106">
        <v>262.56</v>
      </c>
      <c r="M260" s="105">
        <v>1350</v>
      </c>
      <c r="N260" s="107"/>
      <c r="O260" s="4"/>
      <c r="P260" s="4"/>
      <c r="Q260" s="4"/>
      <c r="R260" s="4"/>
      <c r="S260" s="4"/>
    </row>
    <row r="261" spans="1:19" s="3" customFormat="1" ht="25.5" x14ac:dyDescent="0.2">
      <c r="A261" s="14" t="s">
        <v>101</v>
      </c>
      <c r="B261" s="37">
        <v>2000</v>
      </c>
      <c r="C261" s="29">
        <v>500</v>
      </c>
      <c r="D261" s="30">
        <v>0</v>
      </c>
      <c r="E261" s="32">
        <v>1800</v>
      </c>
      <c r="F261" s="32">
        <v>450</v>
      </c>
      <c r="G261" s="32"/>
      <c r="H261" s="32">
        <v>0</v>
      </c>
      <c r="I261" s="58">
        <v>2200</v>
      </c>
      <c r="J261" s="106">
        <v>500</v>
      </c>
      <c r="K261" s="106"/>
      <c r="L261" s="106">
        <v>5.17</v>
      </c>
      <c r="M261" s="105">
        <v>2500</v>
      </c>
      <c r="N261" s="107"/>
      <c r="O261" s="4"/>
      <c r="P261" s="4"/>
      <c r="Q261" s="4"/>
      <c r="R261" s="4"/>
      <c r="S261" s="4"/>
    </row>
    <row r="262" spans="1:19" s="3" customFormat="1" ht="25.5" x14ac:dyDescent="0.2">
      <c r="A262" s="40" t="s">
        <v>395</v>
      </c>
      <c r="B262" s="36" t="s">
        <v>154</v>
      </c>
      <c r="C262" s="29"/>
      <c r="D262" s="30"/>
      <c r="E262" s="35" t="s">
        <v>154</v>
      </c>
      <c r="F262" s="32"/>
      <c r="G262" s="32"/>
      <c r="H262" s="32"/>
      <c r="I262" s="57" t="s">
        <v>154</v>
      </c>
      <c r="J262" s="106"/>
      <c r="K262" s="106"/>
      <c r="L262" s="106"/>
      <c r="M262" s="105">
        <v>500</v>
      </c>
      <c r="N262" s="107"/>
      <c r="O262" s="4"/>
      <c r="P262" s="4"/>
      <c r="Q262" s="4"/>
      <c r="R262" s="4"/>
      <c r="S262" s="4"/>
    </row>
    <row r="263" spans="1:19" s="3" customFormat="1" x14ac:dyDescent="0.2">
      <c r="A263" s="14" t="s">
        <v>190</v>
      </c>
      <c r="B263" s="36" t="s">
        <v>154</v>
      </c>
      <c r="C263" s="29">
        <v>500</v>
      </c>
      <c r="D263" s="30">
        <v>0</v>
      </c>
      <c r="E263" s="32">
        <v>400</v>
      </c>
      <c r="F263" s="32"/>
      <c r="G263" s="32">
        <v>133.19999999999999</v>
      </c>
      <c r="H263" s="32">
        <v>266.8</v>
      </c>
      <c r="I263" s="58">
        <v>266</v>
      </c>
      <c r="J263" s="106"/>
      <c r="K263" s="106"/>
      <c r="L263" s="106">
        <v>266</v>
      </c>
      <c r="M263" s="105">
        <v>0</v>
      </c>
      <c r="N263" s="107"/>
      <c r="O263" s="4"/>
      <c r="P263" s="4"/>
      <c r="Q263" s="4"/>
      <c r="R263" s="4"/>
      <c r="S263" s="4"/>
    </row>
    <row r="264" spans="1:19" s="3" customFormat="1" x14ac:dyDescent="0.2">
      <c r="A264" s="40" t="s">
        <v>217</v>
      </c>
      <c r="B264" s="36" t="s">
        <v>154</v>
      </c>
      <c r="C264" s="29"/>
      <c r="D264" s="30"/>
      <c r="E264" s="35" t="s">
        <v>154</v>
      </c>
      <c r="F264" s="35"/>
      <c r="G264" s="35"/>
      <c r="H264" s="35"/>
      <c r="I264" s="58">
        <v>190</v>
      </c>
      <c r="J264" s="106"/>
      <c r="K264" s="106">
        <v>164.65</v>
      </c>
      <c r="L264" s="106">
        <v>25.35</v>
      </c>
      <c r="M264" s="105">
        <v>0</v>
      </c>
      <c r="N264" s="107"/>
      <c r="O264" s="4"/>
      <c r="P264" s="4"/>
      <c r="Q264" s="4"/>
      <c r="R264" s="4"/>
      <c r="S264" s="4"/>
    </row>
    <row r="265" spans="1:19" s="3" customFormat="1" x14ac:dyDescent="0.2">
      <c r="A265" s="14" t="s">
        <v>249</v>
      </c>
      <c r="B265" s="36" t="s">
        <v>154</v>
      </c>
      <c r="C265" s="29"/>
      <c r="D265" s="30"/>
      <c r="E265" s="35" t="s">
        <v>154</v>
      </c>
      <c r="F265" s="35"/>
      <c r="G265" s="35"/>
      <c r="H265" s="35"/>
      <c r="I265" s="58">
        <v>152</v>
      </c>
      <c r="J265" s="106"/>
      <c r="K265" s="106">
        <v>111.16</v>
      </c>
      <c r="L265" s="106">
        <v>40.840000000000003</v>
      </c>
      <c r="M265" s="105">
        <v>0</v>
      </c>
      <c r="N265" s="107"/>
      <c r="O265" s="4"/>
      <c r="P265" s="4"/>
      <c r="Q265" s="4"/>
      <c r="R265" s="4"/>
      <c r="S265" s="4"/>
    </row>
    <row r="266" spans="1:19" s="3" customFormat="1" x14ac:dyDescent="0.2">
      <c r="A266" s="14" t="s">
        <v>102</v>
      </c>
      <c r="B266" s="37">
        <v>4500</v>
      </c>
      <c r="C266" s="29">
        <v>300</v>
      </c>
      <c r="D266" s="30">
        <v>73.02</v>
      </c>
      <c r="E266" s="32">
        <v>5600</v>
      </c>
      <c r="F266" s="32">
        <v>1400</v>
      </c>
      <c r="G266" s="32"/>
      <c r="H266" s="32">
        <v>9.94</v>
      </c>
      <c r="I266" s="58">
        <v>7695</v>
      </c>
      <c r="J266" s="106"/>
      <c r="K266" s="106"/>
      <c r="L266" s="106">
        <v>0</v>
      </c>
      <c r="M266" s="105">
        <v>8000</v>
      </c>
      <c r="N266" s="107"/>
      <c r="O266" s="4"/>
      <c r="P266" s="4"/>
      <c r="Q266" s="4"/>
      <c r="R266" s="4"/>
      <c r="S266" s="4"/>
    </row>
    <row r="267" spans="1:19" s="3" customFormat="1" x14ac:dyDescent="0.2">
      <c r="A267" s="14" t="s">
        <v>180</v>
      </c>
      <c r="B267" s="36" t="s">
        <v>154</v>
      </c>
      <c r="C267" s="29"/>
      <c r="D267" s="30"/>
      <c r="E267" s="32">
        <v>300</v>
      </c>
      <c r="F267" s="32"/>
      <c r="G267" s="32"/>
      <c r="H267" s="32">
        <v>0</v>
      </c>
      <c r="I267" s="58">
        <v>171</v>
      </c>
      <c r="J267" s="106"/>
      <c r="K267" s="106"/>
      <c r="L267" s="106">
        <v>171</v>
      </c>
      <c r="M267" s="105">
        <v>300</v>
      </c>
      <c r="N267" s="107"/>
      <c r="O267" s="4"/>
      <c r="P267" s="4"/>
      <c r="Q267" s="4"/>
      <c r="R267" s="4"/>
      <c r="S267" s="4"/>
    </row>
    <row r="268" spans="1:19" s="3" customFormat="1" x14ac:dyDescent="0.2">
      <c r="A268" s="13" t="s">
        <v>167</v>
      </c>
      <c r="B268" s="36" t="s">
        <v>154</v>
      </c>
      <c r="C268" s="29"/>
      <c r="D268" s="30"/>
      <c r="E268" s="32">
        <v>150</v>
      </c>
      <c r="F268" s="32"/>
      <c r="G268" s="32"/>
      <c r="H268" s="32">
        <v>150</v>
      </c>
      <c r="I268" s="58">
        <v>142.5</v>
      </c>
      <c r="J268" s="106"/>
      <c r="K268" s="106">
        <v>28.5</v>
      </c>
      <c r="L268" s="106">
        <v>114</v>
      </c>
      <c r="M268" s="105">
        <v>0</v>
      </c>
      <c r="N268" s="107"/>
      <c r="O268" s="4"/>
      <c r="P268" s="4"/>
      <c r="Q268" s="4"/>
      <c r="R268" s="4"/>
      <c r="S268" s="4"/>
    </row>
    <row r="269" spans="1:19" s="3" customFormat="1" x14ac:dyDescent="0.2">
      <c r="A269" s="14" t="s">
        <v>103</v>
      </c>
      <c r="B269" s="37">
        <v>500</v>
      </c>
      <c r="C269" s="29"/>
      <c r="D269" s="30">
        <v>0</v>
      </c>
      <c r="E269" s="32">
        <v>250</v>
      </c>
      <c r="F269" s="32"/>
      <c r="G269" s="32"/>
      <c r="H269" s="32">
        <v>190</v>
      </c>
      <c r="I269" s="58">
        <v>250</v>
      </c>
      <c r="J269" s="106"/>
      <c r="K269" s="106"/>
      <c r="L269" s="106">
        <v>250</v>
      </c>
      <c r="M269" s="105">
        <v>300</v>
      </c>
      <c r="N269" s="107"/>
      <c r="O269" s="4"/>
      <c r="P269" s="4"/>
      <c r="Q269" s="4"/>
      <c r="R269" s="4"/>
      <c r="S269" s="4"/>
    </row>
    <row r="270" spans="1:19" s="3" customFormat="1" x14ac:dyDescent="0.2">
      <c r="A270" s="14" t="s">
        <v>187</v>
      </c>
      <c r="B270" s="36" t="s">
        <v>154</v>
      </c>
      <c r="C270" s="29"/>
      <c r="D270" s="30"/>
      <c r="E270" s="32">
        <v>500</v>
      </c>
      <c r="F270" s="32"/>
      <c r="G270" s="32"/>
      <c r="H270" s="32">
        <v>500</v>
      </c>
      <c r="I270" s="58">
        <v>285</v>
      </c>
      <c r="J270" s="106"/>
      <c r="K270" s="106">
        <v>189.98</v>
      </c>
      <c r="L270" s="106">
        <v>95.02</v>
      </c>
      <c r="M270" s="105">
        <v>0</v>
      </c>
      <c r="N270" s="107"/>
      <c r="O270" s="4"/>
      <c r="P270" s="4"/>
      <c r="Q270" s="4"/>
      <c r="R270" s="4"/>
      <c r="S270" s="4"/>
    </row>
    <row r="271" spans="1:19" s="3" customFormat="1" ht="25.5" x14ac:dyDescent="0.2">
      <c r="A271" s="14" t="s">
        <v>104</v>
      </c>
      <c r="B271" s="37">
        <v>5500</v>
      </c>
      <c r="C271" s="29"/>
      <c r="D271" s="30">
        <v>-0.37</v>
      </c>
      <c r="E271" s="32">
        <v>6100</v>
      </c>
      <c r="F271" s="32"/>
      <c r="G271" s="32"/>
      <c r="H271" s="32">
        <v>0</v>
      </c>
      <c r="I271" s="58">
        <v>6745</v>
      </c>
      <c r="J271" s="106"/>
      <c r="K271" s="106"/>
      <c r="L271" s="106">
        <v>835.1</v>
      </c>
      <c r="M271" s="105">
        <v>8000</v>
      </c>
      <c r="N271" s="107"/>
      <c r="O271" s="4"/>
      <c r="P271" s="4"/>
      <c r="Q271" s="4"/>
      <c r="R271" s="4"/>
      <c r="S271" s="4"/>
    </row>
    <row r="272" spans="1:19" s="3" customFormat="1" x14ac:dyDescent="0.2">
      <c r="A272" s="14" t="s">
        <v>105</v>
      </c>
      <c r="B272" s="37">
        <v>700</v>
      </c>
      <c r="C272" s="29"/>
      <c r="D272" s="30">
        <v>0</v>
      </c>
      <c r="E272" s="32">
        <v>720</v>
      </c>
      <c r="F272" s="32"/>
      <c r="G272" s="32"/>
      <c r="H272" s="32">
        <v>0</v>
      </c>
      <c r="I272" s="58">
        <v>760</v>
      </c>
      <c r="J272" s="106"/>
      <c r="K272" s="106"/>
      <c r="L272" s="106">
        <v>0</v>
      </c>
      <c r="M272" s="105">
        <v>0</v>
      </c>
      <c r="N272" s="107"/>
      <c r="O272" s="4"/>
      <c r="P272" s="4"/>
      <c r="Q272" s="4"/>
      <c r="R272" s="4"/>
      <c r="S272" s="4"/>
    </row>
    <row r="273" spans="1:19" s="3" customFormat="1" x14ac:dyDescent="0.2">
      <c r="A273" s="14" t="s">
        <v>106</v>
      </c>
      <c r="B273" s="37">
        <v>7000</v>
      </c>
      <c r="C273" s="29"/>
      <c r="D273" s="30">
        <v>0</v>
      </c>
      <c r="E273" s="32">
        <v>5000</v>
      </c>
      <c r="F273" s="32">
        <v>1250</v>
      </c>
      <c r="G273" s="32"/>
      <c r="H273" s="32">
        <v>91.55</v>
      </c>
      <c r="I273" s="58">
        <v>5700</v>
      </c>
      <c r="J273" s="106"/>
      <c r="K273" s="106"/>
      <c r="L273" s="106">
        <v>180.36</v>
      </c>
      <c r="M273" s="105">
        <v>7100</v>
      </c>
      <c r="N273" s="107"/>
      <c r="O273" s="4"/>
      <c r="P273" s="4"/>
      <c r="Q273" s="4"/>
      <c r="R273" s="4"/>
      <c r="S273" s="4"/>
    </row>
    <row r="274" spans="1:19" s="3" customFormat="1" ht="25.5" x14ac:dyDescent="0.2">
      <c r="A274" s="40" t="s">
        <v>376</v>
      </c>
      <c r="B274" s="36" t="s">
        <v>154</v>
      </c>
      <c r="C274" s="29"/>
      <c r="D274" s="30"/>
      <c r="E274" s="35" t="s">
        <v>154</v>
      </c>
      <c r="F274" s="32"/>
      <c r="G274" s="32"/>
      <c r="H274" s="32"/>
      <c r="I274" s="57" t="s">
        <v>154</v>
      </c>
      <c r="J274" s="106"/>
      <c r="K274" s="106"/>
      <c r="L274" s="106"/>
      <c r="M274" s="105">
        <v>400</v>
      </c>
      <c r="N274" s="107"/>
      <c r="O274" s="4"/>
      <c r="P274" s="4"/>
      <c r="Q274" s="4"/>
      <c r="R274" s="4"/>
      <c r="S274" s="4"/>
    </row>
    <row r="275" spans="1:19" s="3" customFormat="1" ht="25.5" x14ac:dyDescent="0.2">
      <c r="A275" s="14" t="s">
        <v>107</v>
      </c>
      <c r="B275" s="37">
        <v>7500</v>
      </c>
      <c r="C275" s="29">
        <v>750</v>
      </c>
      <c r="D275" s="30">
        <v>0</v>
      </c>
      <c r="E275" s="32">
        <v>8600</v>
      </c>
      <c r="F275" s="32">
        <v>1600</v>
      </c>
      <c r="G275" s="32"/>
      <c r="H275" s="32">
        <v>0</v>
      </c>
      <c r="I275" s="58">
        <v>8170</v>
      </c>
      <c r="J275" s="106"/>
      <c r="K275" s="106"/>
      <c r="L275" s="106">
        <v>0</v>
      </c>
      <c r="M275" s="105">
        <v>9300</v>
      </c>
      <c r="N275" s="107"/>
      <c r="O275" s="4"/>
      <c r="P275" s="4"/>
      <c r="Q275" s="4"/>
      <c r="R275" s="4"/>
      <c r="S275" s="4"/>
    </row>
    <row r="276" spans="1:19" s="3" customFormat="1" x14ac:dyDescent="0.2">
      <c r="A276" s="14" t="s">
        <v>348</v>
      </c>
      <c r="B276" s="36" t="s">
        <v>154</v>
      </c>
      <c r="C276" s="29"/>
      <c r="D276" s="30"/>
      <c r="E276" s="35" t="s">
        <v>154</v>
      </c>
      <c r="F276" s="32"/>
      <c r="G276" s="32"/>
      <c r="H276" s="32"/>
      <c r="I276" s="57" t="s">
        <v>154</v>
      </c>
      <c r="J276" s="106"/>
      <c r="K276" s="106"/>
      <c r="L276" s="106"/>
      <c r="M276" s="105">
        <v>0</v>
      </c>
      <c r="N276" s="107"/>
      <c r="O276" s="4"/>
      <c r="P276" s="4"/>
      <c r="Q276" s="4"/>
      <c r="R276" s="4"/>
      <c r="S276" s="4"/>
    </row>
    <row r="277" spans="1:19" s="3" customFormat="1" x14ac:dyDescent="0.2">
      <c r="A277" s="14" t="s">
        <v>330</v>
      </c>
      <c r="B277" s="37">
        <v>60</v>
      </c>
      <c r="C277" s="29"/>
      <c r="D277" s="30">
        <v>60</v>
      </c>
      <c r="E277" s="35" t="s">
        <v>154</v>
      </c>
      <c r="F277" s="32"/>
      <c r="G277" s="32"/>
      <c r="H277" s="32"/>
      <c r="I277" s="57" t="s">
        <v>154</v>
      </c>
      <c r="J277" s="106"/>
      <c r="K277" s="106"/>
      <c r="L277" s="106"/>
      <c r="M277" s="105">
        <v>0</v>
      </c>
      <c r="N277" s="107"/>
      <c r="O277" s="4"/>
      <c r="P277" s="4"/>
      <c r="Q277" s="4"/>
      <c r="R277" s="4"/>
      <c r="S277" s="4"/>
    </row>
    <row r="278" spans="1:19" s="3" customFormat="1" x14ac:dyDescent="0.2">
      <c r="A278" s="40" t="s">
        <v>312</v>
      </c>
      <c r="B278" s="37">
        <v>150</v>
      </c>
      <c r="C278" s="29"/>
      <c r="D278" s="30">
        <v>150</v>
      </c>
      <c r="E278" s="32">
        <v>150</v>
      </c>
      <c r="F278" s="32"/>
      <c r="G278" s="32">
        <v>49.95</v>
      </c>
      <c r="H278" s="32">
        <v>100.05</v>
      </c>
      <c r="I278" s="57" t="s">
        <v>154</v>
      </c>
      <c r="J278" s="106"/>
      <c r="K278" s="106"/>
      <c r="L278" s="106"/>
      <c r="M278" s="105">
        <v>80</v>
      </c>
      <c r="N278" s="107"/>
      <c r="O278" s="4"/>
      <c r="P278" s="4"/>
      <c r="Q278" s="4"/>
      <c r="R278" s="4"/>
      <c r="S278" s="4"/>
    </row>
    <row r="279" spans="1:19" s="3" customFormat="1" x14ac:dyDescent="0.2">
      <c r="A279" s="14" t="s">
        <v>195</v>
      </c>
      <c r="B279" s="36" t="s">
        <v>154</v>
      </c>
      <c r="C279" s="29"/>
      <c r="D279" s="30"/>
      <c r="E279" s="32">
        <v>500</v>
      </c>
      <c r="F279" s="32"/>
      <c r="G279" s="32"/>
      <c r="H279" s="32">
        <v>500</v>
      </c>
      <c r="I279" s="58">
        <v>950</v>
      </c>
      <c r="J279" s="106"/>
      <c r="K279" s="106"/>
      <c r="L279" s="106">
        <v>0</v>
      </c>
      <c r="M279" s="105">
        <v>500</v>
      </c>
      <c r="N279" s="107"/>
      <c r="O279" s="4"/>
      <c r="P279" s="4"/>
      <c r="Q279" s="4"/>
      <c r="R279" s="4"/>
      <c r="S279" s="4"/>
    </row>
    <row r="280" spans="1:19" s="3" customFormat="1" x14ac:dyDescent="0.2">
      <c r="A280" s="14" t="s">
        <v>108</v>
      </c>
      <c r="B280" s="37">
        <v>300</v>
      </c>
      <c r="C280" s="29"/>
      <c r="D280" s="30">
        <v>56.22</v>
      </c>
      <c r="E280" s="32">
        <v>160</v>
      </c>
      <c r="F280" s="32"/>
      <c r="G280" s="32"/>
      <c r="H280" s="32">
        <v>0</v>
      </c>
      <c r="I280" s="58">
        <v>256.5</v>
      </c>
      <c r="J280" s="106"/>
      <c r="K280" s="106"/>
      <c r="L280" s="106">
        <v>256.5</v>
      </c>
      <c r="M280" s="105">
        <v>260</v>
      </c>
      <c r="N280" s="107"/>
      <c r="O280" s="4"/>
      <c r="P280" s="4"/>
      <c r="Q280" s="4"/>
      <c r="R280" s="4"/>
      <c r="S280" s="4"/>
    </row>
    <row r="281" spans="1:19" s="3" customFormat="1" x14ac:dyDescent="0.2">
      <c r="A281" s="14" t="s">
        <v>109</v>
      </c>
      <c r="B281" s="37">
        <v>750</v>
      </c>
      <c r="C281" s="29"/>
      <c r="D281" s="30">
        <v>21.7</v>
      </c>
      <c r="E281" s="32">
        <v>700</v>
      </c>
      <c r="F281" s="32"/>
      <c r="G281" s="32"/>
      <c r="H281" s="32">
        <v>280</v>
      </c>
      <c r="I281" s="58">
        <v>760</v>
      </c>
      <c r="J281" s="106"/>
      <c r="K281" s="106"/>
      <c r="L281" s="106">
        <v>10</v>
      </c>
      <c r="M281" s="105">
        <v>500</v>
      </c>
      <c r="N281" s="107"/>
      <c r="O281" s="4"/>
      <c r="P281" s="4"/>
      <c r="Q281" s="4"/>
      <c r="R281" s="4"/>
      <c r="S281" s="4"/>
    </row>
    <row r="282" spans="1:19" s="3" customFormat="1" ht="38.25" x14ac:dyDescent="0.2">
      <c r="A282" s="13" t="s">
        <v>349</v>
      </c>
      <c r="B282" s="36" t="s">
        <v>154</v>
      </c>
      <c r="C282" s="29"/>
      <c r="D282" s="30"/>
      <c r="E282" s="35" t="s">
        <v>154</v>
      </c>
      <c r="F282" s="32"/>
      <c r="G282" s="35"/>
      <c r="H282" s="32"/>
      <c r="I282" s="57" t="s">
        <v>154</v>
      </c>
      <c r="J282" s="106"/>
      <c r="K282" s="106"/>
      <c r="L282" s="106"/>
      <c r="M282" s="105">
        <v>0</v>
      </c>
      <c r="N282" s="107"/>
      <c r="O282" s="4"/>
      <c r="P282" s="4"/>
      <c r="Q282" s="4"/>
      <c r="R282" s="4"/>
      <c r="S282" s="4"/>
    </row>
    <row r="283" spans="1:19" s="3" customFormat="1" x14ac:dyDescent="0.2">
      <c r="A283" s="13" t="s">
        <v>350</v>
      </c>
      <c r="B283" s="36" t="s">
        <v>154</v>
      </c>
      <c r="C283" s="29"/>
      <c r="D283" s="30"/>
      <c r="E283" s="35" t="s">
        <v>154</v>
      </c>
      <c r="F283" s="32"/>
      <c r="G283" s="35"/>
      <c r="H283" s="32"/>
      <c r="I283" s="57" t="s">
        <v>154</v>
      </c>
      <c r="J283" s="106"/>
      <c r="K283" s="106"/>
      <c r="L283" s="106"/>
      <c r="M283" s="105">
        <v>500</v>
      </c>
      <c r="N283" s="107"/>
      <c r="O283" s="4"/>
      <c r="P283" s="4"/>
      <c r="Q283" s="4"/>
      <c r="R283" s="4"/>
      <c r="S283" s="4"/>
    </row>
    <row r="284" spans="1:19" s="3" customFormat="1" x14ac:dyDescent="0.2">
      <c r="A284" s="13" t="s">
        <v>351</v>
      </c>
      <c r="B284" s="36" t="s">
        <v>154</v>
      </c>
      <c r="C284" s="29"/>
      <c r="D284" s="30"/>
      <c r="E284" s="35" t="s">
        <v>154</v>
      </c>
      <c r="F284" s="32"/>
      <c r="G284" s="35"/>
      <c r="H284" s="32"/>
      <c r="I284" s="57" t="s">
        <v>154</v>
      </c>
      <c r="J284" s="106"/>
      <c r="K284" s="106"/>
      <c r="L284" s="106"/>
      <c r="M284" s="105">
        <v>0</v>
      </c>
      <c r="N284" s="107"/>
      <c r="O284" s="4"/>
      <c r="P284" s="4"/>
      <c r="Q284" s="4"/>
      <c r="R284" s="4"/>
      <c r="S284" s="4"/>
    </row>
    <row r="285" spans="1:19" s="3" customFormat="1" x14ac:dyDescent="0.2">
      <c r="A285" s="14" t="s">
        <v>110</v>
      </c>
      <c r="B285" s="37">
        <v>400</v>
      </c>
      <c r="C285" s="29"/>
      <c r="D285" s="30">
        <v>0</v>
      </c>
      <c r="E285" s="32">
        <v>700</v>
      </c>
      <c r="F285" s="32"/>
      <c r="G285" s="32"/>
      <c r="H285" s="32">
        <v>21.1</v>
      </c>
      <c r="I285" s="58">
        <v>665</v>
      </c>
      <c r="J285" s="106"/>
      <c r="K285" s="106"/>
      <c r="L285" s="106">
        <v>-2.4900000000000002</v>
      </c>
      <c r="M285" s="105">
        <v>800</v>
      </c>
      <c r="N285" s="107"/>
      <c r="O285" s="4"/>
      <c r="P285" s="4"/>
      <c r="Q285" s="4"/>
      <c r="R285" s="4"/>
      <c r="S285" s="4"/>
    </row>
    <row r="286" spans="1:19" s="3" customFormat="1" x14ac:dyDescent="0.2">
      <c r="A286" s="40" t="s">
        <v>111</v>
      </c>
      <c r="B286" s="37">
        <v>240</v>
      </c>
      <c r="C286" s="29"/>
      <c r="D286" s="30">
        <v>0</v>
      </c>
      <c r="E286" s="32">
        <v>400</v>
      </c>
      <c r="F286" s="32"/>
      <c r="G286" s="32"/>
      <c r="H286" s="32">
        <v>0</v>
      </c>
      <c r="I286" s="58">
        <v>332.5</v>
      </c>
      <c r="J286" s="106"/>
      <c r="K286" s="106">
        <v>132.5</v>
      </c>
      <c r="L286" s="106">
        <v>0</v>
      </c>
      <c r="M286" s="105">
        <v>500</v>
      </c>
      <c r="N286" s="107"/>
      <c r="O286" s="4"/>
      <c r="P286" s="4"/>
      <c r="Q286" s="4"/>
      <c r="R286" s="4"/>
      <c r="S286" s="4"/>
    </row>
    <row r="287" spans="1:19" s="3" customFormat="1" x14ac:dyDescent="0.2">
      <c r="A287" s="40" t="s">
        <v>331</v>
      </c>
      <c r="B287" s="37">
        <v>500</v>
      </c>
      <c r="C287" s="29"/>
      <c r="D287" s="30">
        <v>500</v>
      </c>
      <c r="E287" s="35" t="s">
        <v>154</v>
      </c>
      <c r="F287" s="32"/>
      <c r="G287" s="32"/>
      <c r="H287" s="32"/>
      <c r="I287" s="57" t="s">
        <v>154</v>
      </c>
      <c r="J287" s="106"/>
      <c r="K287" s="106"/>
      <c r="L287" s="106"/>
      <c r="M287" s="105">
        <v>0</v>
      </c>
      <c r="N287" s="107"/>
      <c r="O287" s="4"/>
      <c r="P287" s="4"/>
      <c r="Q287" s="4"/>
      <c r="R287" s="4"/>
      <c r="S287" s="4"/>
    </row>
    <row r="288" spans="1:19" s="3" customFormat="1" x14ac:dyDescent="0.2">
      <c r="A288" s="40" t="s">
        <v>313</v>
      </c>
      <c r="B288" s="36" t="s">
        <v>154</v>
      </c>
      <c r="C288" s="29">
        <v>550</v>
      </c>
      <c r="D288" s="30">
        <v>550</v>
      </c>
      <c r="E288" s="32">
        <v>300</v>
      </c>
      <c r="F288" s="32"/>
      <c r="G288" s="32"/>
      <c r="H288" s="32">
        <v>300</v>
      </c>
      <c r="I288" s="57" t="s">
        <v>154</v>
      </c>
      <c r="J288" s="106"/>
      <c r="K288" s="106"/>
      <c r="L288" s="106"/>
      <c r="M288" s="105">
        <v>300</v>
      </c>
      <c r="N288" s="107"/>
      <c r="O288" s="4"/>
      <c r="P288" s="4"/>
      <c r="Q288" s="4"/>
      <c r="R288" s="4"/>
      <c r="S288" s="4"/>
    </row>
    <row r="289" spans="1:19" s="3" customFormat="1" ht="25.5" x14ac:dyDescent="0.2">
      <c r="A289" s="40" t="s">
        <v>374</v>
      </c>
      <c r="B289" s="36" t="s">
        <v>154</v>
      </c>
      <c r="C289" s="29"/>
      <c r="D289" s="30"/>
      <c r="E289" s="35" t="s">
        <v>154</v>
      </c>
      <c r="F289" s="32"/>
      <c r="G289" s="32"/>
      <c r="H289" s="32"/>
      <c r="I289" s="57" t="s">
        <v>154</v>
      </c>
      <c r="J289" s="106"/>
      <c r="K289" s="106"/>
      <c r="L289" s="106"/>
      <c r="M289" s="105">
        <v>90</v>
      </c>
      <c r="N289" s="107"/>
      <c r="O289" s="4"/>
      <c r="P289" s="4"/>
      <c r="Q289" s="4"/>
      <c r="R289" s="4"/>
      <c r="S289" s="4"/>
    </row>
    <row r="290" spans="1:19" s="3" customFormat="1" x14ac:dyDescent="0.2">
      <c r="A290" s="40" t="s">
        <v>112</v>
      </c>
      <c r="B290" s="37">
        <v>450</v>
      </c>
      <c r="C290" s="29">
        <v>112.5</v>
      </c>
      <c r="D290" s="30">
        <v>0</v>
      </c>
      <c r="E290" s="32">
        <v>600</v>
      </c>
      <c r="F290" s="32">
        <v>50</v>
      </c>
      <c r="G290" s="32"/>
      <c r="H290" s="32">
        <v>0</v>
      </c>
      <c r="I290" s="58">
        <v>855</v>
      </c>
      <c r="J290" s="106"/>
      <c r="K290" s="106"/>
      <c r="L290" s="106">
        <v>214.6</v>
      </c>
      <c r="M290" s="105">
        <v>880</v>
      </c>
      <c r="N290" s="107"/>
      <c r="O290" s="4"/>
      <c r="P290" s="4"/>
      <c r="Q290" s="4"/>
      <c r="R290" s="4"/>
      <c r="S290" s="4"/>
    </row>
    <row r="291" spans="1:19" s="3" customFormat="1" ht="25.5" x14ac:dyDescent="0.2">
      <c r="A291" s="40" t="s">
        <v>218</v>
      </c>
      <c r="B291" s="36" t="s">
        <v>154</v>
      </c>
      <c r="C291" s="29"/>
      <c r="D291" s="30"/>
      <c r="E291" s="35" t="s">
        <v>154</v>
      </c>
      <c r="F291" s="35"/>
      <c r="G291" s="35"/>
      <c r="H291" s="35"/>
      <c r="I291" s="58">
        <v>475</v>
      </c>
      <c r="J291" s="106"/>
      <c r="K291" s="106"/>
      <c r="L291" s="106">
        <v>475</v>
      </c>
      <c r="M291" s="105">
        <v>600</v>
      </c>
      <c r="N291" s="107"/>
      <c r="O291" s="4"/>
      <c r="P291" s="4"/>
      <c r="Q291" s="4"/>
      <c r="R291" s="4"/>
      <c r="S291" s="4"/>
    </row>
    <row r="292" spans="1:19" s="3" customFormat="1" x14ac:dyDescent="0.2">
      <c r="A292" s="40" t="s">
        <v>317</v>
      </c>
      <c r="B292" s="36" t="s">
        <v>154</v>
      </c>
      <c r="C292" s="29"/>
      <c r="D292" s="30"/>
      <c r="E292" s="35" t="s">
        <v>154</v>
      </c>
      <c r="F292" s="32">
        <v>500</v>
      </c>
      <c r="G292" s="32"/>
      <c r="H292" s="32">
        <v>500</v>
      </c>
      <c r="I292" s="57" t="s">
        <v>154</v>
      </c>
      <c r="J292" s="106"/>
      <c r="K292" s="106"/>
      <c r="L292" s="106"/>
      <c r="M292" s="105">
        <v>0</v>
      </c>
      <c r="N292" s="107"/>
      <c r="O292" s="4"/>
      <c r="P292" s="4"/>
      <c r="Q292" s="4"/>
      <c r="R292" s="4"/>
      <c r="S292" s="4"/>
    </row>
    <row r="293" spans="1:19" s="3" customFormat="1" x14ac:dyDescent="0.2">
      <c r="A293" s="40" t="s">
        <v>372</v>
      </c>
      <c r="B293" s="36" t="s">
        <v>154</v>
      </c>
      <c r="C293" s="29"/>
      <c r="D293" s="30"/>
      <c r="E293" s="35" t="s">
        <v>154</v>
      </c>
      <c r="F293" s="32"/>
      <c r="G293" s="32"/>
      <c r="H293" s="32"/>
      <c r="I293" s="57" t="s">
        <v>154</v>
      </c>
      <c r="J293" s="106"/>
      <c r="K293" s="106"/>
      <c r="L293" s="106"/>
      <c r="M293" s="105">
        <v>350</v>
      </c>
      <c r="N293" s="107"/>
      <c r="O293" s="4"/>
      <c r="P293" s="4"/>
      <c r="Q293" s="4"/>
      <c r="R293" s="4"/>
      <c r="S293" s="4"/>
    </row>
    <row r="294" spans="1:19" s="3" customFormat="1" x14ac:dyDescent="0.2">
      <c r="A294" s="40" t="s">
        <v>113</v>
      </c>
      <c r="B294" s="37">
        <v>200</v>
      </c>
      <c r="C294" s="29"/>
      <c r="D294" s="30">
        <v>0</v>
      </c>
      <c r="E294" s="32">
        <v>300</v>
      </c>
      <c r="F294" s="32"/>
      <c r="G294" s="32"/>
      <c r="H294" s="32">
        <v>10.25</v>
      </c>
      <c r="I294" s="58">
        <v>427.5</v>
      </c>
      <c r="J294" s="106">
        <v>106.85</v>
      </c>
      <c r="K294" s="106"/>
      <c r="L294" s="106">
        <v>29.9</v>
      </c>
      <c r="M294" s="105">
        <v>600</v>
      </c>
      <c r="N294" s="107"/>
      <c r="O294" s="4"/>
      <c r="P294" s="4"/>
      <c r="Q294" s="4"/>
      <c r="R294" s="4"/>
      <c r="S294" s="4"/>
    </row>
    <row r="295" spans="1:19" s="3" customFormat="1" ht="25.5" x14ac:dyDescent="0.2">
      <c r="A295" s="14" t="s">
        <v>352</v>
      </c>
      <c r="B295" s="36" t="s">
        <v>154</v>
      </c>
      <c r="C295" s="29"/>
      <c r="D295" s="30"/>
      <c r="E295" s="35" t="s">
        <v>154</v>
      </c>
      <c r="F295" s="32"/>
      <c r="G295" s="32"/>
      <c r="H295" s="32"/>
      <c r="I295" s="57" t="s">
        <v>154</v>
      </c>
      <c r="J295" s="106"/>
      <c r="K295" s="106"/>
      <c r="L295" s="106"/>
      <c r="M295" s="105">
        <v>0</v>
      </c>
      <c r="N295" s="107"/>
      <c r="O295" s="4"/>
      <c r="P295" s="4"/>
      <c r="Q295" s="4"/>
      <c r="R295" s="4"/>
      <c r="S295" s="4"/>
    </row>
    <row r="296" spans="1:19" s="3" customFormat="1" ht="25.5" x14ac:dyDescent="0.2">
      <c r="A296" s="14" t="s">
        <v>353</v>
      </c>
      <c r="B296" s="36" t="s">
        <v>154</v>
      </c>
      <c r="C296" s="29"/>
      <c r="D296" s="30"/>
      <c r="E296" s="35" t="s">
        <v>154</v>
      </c>
      <c r="F296" s="32"/>
      <c r="G296" s="32"/>
      <c r="H296" s="32"/>
      <c r="I296" s="57" t="s">
        <v>154</v>
      </c>
      <c r="J296" s="106"/>
      <c r="K296" s="106"/>
      <c r="L296" s="106"/>
      <c r="M296" s="105">
        <v>0</v>
      </c>
      <c r="N296" s="107"/>
      <c r="O296" s="4"/>
      <c r="P296" s="4"/>
      <c r="Q296" s="4"/>
      <c r="R296" s="4"/>
      <c r="S296" s="4"/>
    </row>
    <row r="297" spans="1:19" s="3" customFormat="1" ht="25.5" x14ac:dyDescent="0.2">
      <c r="A297" s="14" t="s">
        <v>114</v>
      </c>
      <c r="B297" s="37">
        <v>2100</v>
      </c>
      <c r="C297" s="29"/>
      <c r="D297" s="30">
        <v>145.12</v>
      </c>
      <c r="E297" s="32">
        <v>2000</v>
      </c>
      <c r="F297" s="32">
        <v>500</v>
      </c>
      <c r="G297" s="32"/>
      <c r="H297" s="32">
        <v>438.82</v>
      </c>
      <c r="I297" s="58">
        <v>1900</v>
      </c>
      <c r="J297" s="106"/>
      <c r="K297" s="106">
        <v>1013.27</v>
      </c>
      <c r="L297" s="106">
        <v>886.73</v>
      </c>
      <c r="M297" s="105">
        <v>1900</v>
      </c>
      <c r="N297" s="107"/>
      <c r="O297" s="4"/>
      <c r="P297" s="4"/>
      <c r="Q297" s="4"/>
      <c r="R297" s="4"/>
      <c r="S297" s="4"/>
    </row>
    <row r="298" spans="1:19" s="3" customFormat="1" ht="38.25" x14ac:dyDescent="0.2">
      <c r="A298" s="13" t="s">
        <v>169</v>
      </c>
      <c r="B298" s="36" t="s">
        <v>154</v>
      </c>
      <c r="C298" s="29"/>
      <c r="D298" s="30"/>
      <c r="E298" s="32">
        <v>500</v>
      </c>
      <c r="F298" s="32"/>
      <c r="G298" s="32"/>
      <c r="H298" s="32">
        <v>0</v>
      </c>
      <c r="I298" s="58">
        <v>342</v>
      </c>
      <c r="J298" s="106"/>
      <c r="K298" s="106"/>
      <c r="L298" s="106">
        <v>0</v>
      </c>
      <c r="M298" s="105">
        <v>390</v>
      </c>
      <c r="N298" s="107"/>
      <c r="O298" s="4"/>
      <c r="P298" s="4"/>
      <c r="Q298" s="4"/>
      <c r="R298" s="4"/>
      <c r="S298" s="4"/>
    </row>
    <row r="299" spans="1:19" s="3" customFormat="1" ht="25.5" x14ac:dyDescent="0.2">
      <c r="A299" s="13" t="s">
        <v>214</v>
      </c>
      <c r="B299" s="37">
        <v>1250</v>
      </c>
      <c r="C299" s="29"/>
      <c r="D299" s="30">
        <v>899</v>
      </c>
      <c r="E299" s="35" t="s">
        <v>154</v>
      </c>
      <c r="F299" s="32"/>
      <c r="G299" s="32"/>
      <c r="H299" s="32"/>
      <c r="I299" s="58">
        <v>456</v>
      </c>
      <c r="J299" s="106"/>
      <c r="K299" s="106">
        <v>91.2</v>
      </c>
      <c r="L299" s="106">
        <v>364.8</v>
      </c>
      <c r="M299" s="105">
        <v>0</v>
      </c>
      <c r="N299" s="107"/>
      <c r="O299" s="4"/>
      <c r="P299" s="4"/>
      <c r="Q299" s="4"/>
      <c r="R299" s="4"/>
      <c r="S299" s="4"/>
    </row>
    <row r="300" spans="1:19" s="3" customFormat="1" ht="25.5" x14ac:dyDescent="0.2">
      <c r="A300" s="14" t="s">
        <v>115</v>
      </c>
      <c r="B300" s="37">
        <v>280</v>
      </c>
      <c r="C300" s="29"/>
      <c r="D300" s="30">
        <v>0</v>
      </c>
      <c r="E300" s="32">
        <v>84</v>
      </c>
      <c r="F300" s="32"/>
      <c r="G300" s="32"/>
      <c r="H300" s="32">
        <v>0</v>
      </c>
      <c r="I300" s="58">
        <v>122.36</v>
      </c>
      <c r="J300" s="106"/>
      <c r="K300" s="106">
        <v>24.47</v>
      </c>
      <c r="L300" s="106">
        <v>97.89</v>
      </c>
      <c r="M300" s="105">
        <v>350</v>
      </c>
      <c r="N300" s="107"/>
      <c r="O300" s="4"/>
      <c r="P300" s="4"/>
      <c r="Q300" s="4"/>
      <c r="R300" s="4"/>
      <c r="S300" s="4"/>
    </row>
    <row r="301" spans="1:19" s="3" customFormat="1" ht="25.5" x14ac:dyDescent="0.2">
      <c r="A301" s="14" t="s">
        <v>246</v>
      </c>
      <c r="B301" s="36" t="s">
        <v>154</v>
      </c>
      <c r="C301" s="29"/>
      <c r="D301" s="30"/>
      <c r="E301" s="35" t="s">
        <v>154</v>
      </c>
      <c r="F301" s="35"/>
      <c r="G301" s="35"/>
      <c r="H301" s="35"/>
      <c r="I301" s="58">
        <v>750</v>
      </c>
      <c r="J301" s="106"/>
      <c r="K301" s="106"/>
      <c r="L301" s="106">
        <v>750</v>
      </c>
      <c r="M301" s="105">
        <v>800</v>
      </c>
      <c r="N301" s="107"/>
      <c r="O301" s="4"/>
      <c r="P301" s="4"/>
      <c r="Q301" s="4"/>
      <c r="R301" s="4"/>
      <c r="S301" s="4"/>
    </row>
    <row r="302" spans="1:19" s="3" customFormat="1" x14ac:dyDescent="0.2">
      <c r="A302" s="40" t="s">
        <v>314</v>
      </c>
      <c r="B302" s="37">
        <v>2400</v>
      </c>
      <c r="C302" s="29">
        <v>600</v>
      </c>
      <c r="D302" s="30">
        <v>0</v>
      </c>
      <c r="E302" s="32">
        <v>3600</v>
      </c>
      <c r="F302" s="32">
        <v>900</v>
      </c>
      <c r="G302" s="32"/>
      <c r="H302" s="32">
        <v>0</v>
      </c>
      <c r="I302" s="57" t="s">
        <v>154</v>
      </c>
      <c r="J302" s="106"/>
      <c r="K302" s="106"/>
      <c r="L302" s="106"/>
      <c r="M302" s="105">
        <v>4000</v>
      </c>
      <c r="N302" s="107"/>
      <c r="O302" s="4"/>
      <c r="P302" s="4"/>
      <c r="Q302" s="4"/>
      <c r="R302" s="4"/>
      <c r="S302" s="4"/>
    </row>
    <row r="303" spans="1:19" s="3" customFormat="1" ht="38.25" x14ac:dyDescent="0.2">
      <c r="A303" s="40" t="s">
        <v>396</v>
      </c>
      <c r="B303" s="36" t="s">
        <v>154</v>
      </c>
      <c r="C303" s="29"/>
      <c r="D303" s="30"/>
      <c r="E303" s="35" t="s">
        <v>154</v>
      </c>
      <c r="F303" s="32"/>
      <c r="G303" s="32"/>
      <c r="H303" s="32"/>
      <c r="I303" s="57" t="s">
        <v>154</v>
      </c>
      <c r="J303" s="106"/>
      <c r="K303" s="106"/>
      <c r="L303" s="106"/>
      <c r="M303" s="105">
        <v>370</v>
      </c>
      <c r="N303" s="107"/>
      <c r="O303" s="4"/>
      <c r="P303" s="4"/>
      <c r="Q303" s="4"/>
      <c r="R303" s="4"/>
      <c r="S303" s="4"/>
    </row>
    <row r="304" spans="1:19" s="3" customFormat="1" ht="25.5" x14ac:dyDescent="0.2">
      <c r="A304" s="40" t="s">
        <v>360</v>
      </c>
      <c r="B304" s="36" t="s">
        <v>154</v>
      </c>
      <c r="C304" s="29"/>
      <c r="D304" s="30"/>
      <c r="E304" s="35" t="s">
        <v>154</v>
      </c>
      <c r="F304" s="32"/>
      <c r="G304" s="32"/>
      <c r="H304" s="32"/>
      <c r="I304" s="57" t="s">
        <v>154</v>
      </c>
      <c r="J304" s="106"/>
      <c r="K304" s="106"/>
      <c r="L304" s="106"/>
      <c r="M304" s="105">
        <v>250</v>
      </c>
      <c r="N304" s="107"/>
      <c r="O304" s="4"/>
      <c r="P304" s="4"/>
      <c r="Q304" s="4"/>
      <c r="R304" s="4"/>
      <c r="S304" s="4"/>
    </row>
    <row r="305" spans="1:19" s="3" customFormat="1" x14ac:dyDescent="0.2">
      <c r="A305" s="40" t="s">
        <v>354</v>
      </c>
      <c r="B305" s="36" t="s">
        <v>154</v>
      </c>
      <c r="C305" s="29"/>
      <c r="D305" s="30"/>
      <c r="E305" s="35" t="s">
        <v>154</v>
      </c>
      <c r="F305" s="32"/>
      <c r="G305" s="32"/>
      <c r="H305" s="32"/>
      <c r="I305" s="57" t="s">
        <v>154</v>
      </c>
      <c r="J305" s="106"/>
      <c r="K305" s="106"/>
      <c r="L305" s="106"/>
      <c r="M305" s="105">
        <v>0</v>
      </c>
      <c r="N305" s="107"/>
      <c r="O305" s="4"/>
      <c r="P305" s="4"/>
      <c r="Q305" s="4"/>
      <c r="R305" s="4"/>
      <c r="S305" s="4"/>
    </row>
    <row r="306" spans="1:19" s="3" customFormat="1" x14ac:dyDescent="0.2">
      <c r="A306" s="40" t="s">
        <v>355</v>
      </c>
      <c r="B306" s="36" t="s">
        <v>154</v>
      </c>
      <c r="C306" s="29"/>
      <c r="D306" s="30"/>
      <c r="E306" s="35" t="s">
        <v>154</v>
      </c>
      <c r="F306" s="32"/>
      <c r="G306" s="32"/>
      <c r="H306" s="32"/>
      <c r="I306" s="57" t="s">
        <v>154</v>
      </c>
      <c r="J306" s="106"/>
      <c r="K306" s="106"/>
      <c r="L306" s="106"/>
      <c r="M306" s="105">
        <v>0</v>
      </c>
      <c r="N306" s="107"/>
      <c r="O306" s="4"/>
      <c r="P306" s="4"/>
      <c r="Q306" s="4"/>
      <c r="R306" s="4"/>
      <c r="S306" s="4"/>
    </row>
    <row r="307" spans="1:19" s="3" customFormat="1" ht="25.5" x14ac:dyDescent="0.2">
      <c r="A307" s="13" t="s">
        <v>171</v>
      </c>
      <c r="B307" s="36" t="s">
        <v>154</v>
      </c>
      <c r="C307" s="29"/>
      <c r="D307" s="30"/>
      <c r="E307" s="32">
        <v>500</v>
      </c>
      <c r="F307" s="32"/>
      <c r="G307" s="32">
        <v>166.5</v>
      </c>
      <c r="H307" s="32">
        <v>0</v>
      </c>
      <c r="I307" s="58">
        <v>380</v>
      </c>
      <c r="J307" s="106"/>
      <c r="K307" s="106"/>
      <c r="L307" s="106">
        <v>32.83</v>
      </c>
      <c r="M307" s="105">
        <v>380</v>
      </c>
      <c r="N307" s="107"/>
      <c r="O307" s="4"/>
      <c r="P307" s="4"/>
      <c r="Q307" s="4"/>
      <c r="R307" s="4"/>
      <c r="S307" s="4"/>
    </row>
    <row r="308" spans="1:19" s="3" customFormat="1" ht="25.5" x14ac:dyDescent="0.2">
      <c r="A308" s="14" t="s">
        <v>116</v>
      </c>
      <c r="B308" s="37">
        <v>450</v>
      </c>
      <c r="C308" s="29"/>
      <c r="D308" s="30">
        <v>86.5</v>
      </c>
      <c r="E308" s="32">
        <v>325</v>
      </c>
      <c r="F308" s="32"/>
      <c r="G308" s="32"/>
      <c r="H308" s="32">
        <v>325</v>
      </c>
      <c r="I308" s="58">
        <v>133</v>
      </c>
      <c r="J308" s="106"/>
      <c r="K308" s="106"/>
      <c r="L308" s="106">
        <v>121</v>
      </c>
      <c r="M308" s="105">
        <v>0</v>
      </c>
      <c r="N308" s="107"/>
      <c r="O308" s="4"/>
      <c r="P308" s="4"/>
      <c r="Q308" s="4"/>
      <c r="R308" s="4"/>
      <c r="S308" s="4"/>
    </row>
    <row r="309" spans="1:19" s="3" customFormat="1" ht="38.25" x14ac:dyDescent="0.2">
      <c r="A309" s="14" t="s">
        <v>117</v>
      </c>
      <c r="B309" s="37">
        <v>4000</v>
      </c>
      <c r="C309" s="29"/>
      <c r="D309" s="30">
        <v>30.62</v>
      </c>
      <c r="E309" s="32">
        <v>4000</v>
      </c>
      <c r="F309" s="32"/>
      <c r="G309" s="32"/>
      <c r="H309" s="32">
        <v>568.76</v>
      </c>
      <c r="I309" s="58">
        <v>3420</v>
      </c>
      <c r="J309" s="106">
        <v>427.5</v>
      </c>
      <c r="K309" s="106"/>
      <c r="L309" s="106">
        <v>0</v>
      </c>
      <c r="M309" s="105">
        <v>2000</v>
      </c>
      <c r="N309" s="107"/>
      <c r="O309" s="4"/>
      <c r="P309" s="4"/>
      <c r="Q309" s="4"/>
      <c r="R309" s="4"/>
      <c r="S309" s="4"/>
    </row>
    <row r="310" spans="1:19" s="3" customFormat="1" ht="38.25" x14ac:dyDescent="0.2">
      <c r="A310" s="14" t="s">
        <v>205</v>
      </c>
      <c r="B310" s="36" t="s">
        <v>154</v>
      </c>
      <c r="C310" s="29"/>
      <c r="D310" s="30"/>
      <c r="E310" s="35" t="s">
        <v>154</v>
      </c>
      <c r="F310" s="35"/>
      <c r="G310" s="35"/>
      <c r="H310" s="35"/>
      <c r="I310" s="58">
        <v>285</v>
      </c>
      <c r="J310" s="106"/>
      <c r="K310" s="106"/>
      <c r="L310" s="106">
        <v>147.5</v>
      </c>
      <c r="M310" s="105">
        <v>350</v>
      </c>
      <c r="N310" s="107"/>
      <c r="O310" s="4"/>
      <c r="P310" s="4"/>
      <c r="Q310" s="4"/>
      <c r="R310" s="4"/>
      <c r="S310" s="4"/>
    </row>
    <row r="311" spans="1:19" s="3" customFormat="1" x14ac:dyDescent="0.2">
      <c r="A311" s="14" t="s">
        <v>118</v>
      </c>
      <c r="B311" s="37">
        <v>375</v>
      </c>
      <c r="C311" s="29"/>
      <c r="D311" s="30">
        <v>375</v>
      </c>
      <c r="E311" s="32">
        <v>400</v>
      </c>
      <c r="F311" s="32"/>
      <c r="G311" s="32"/>
      <c r="H311" s="32">
        <v>0</v>
      </c>
      <c r="I311" s="58">
        <v>380</v>
      </c>
      <c r="J311" s="106"/>
      <c r="K311" s="106"/>
      <c r="L311" s="106">
        <v>0</v>
      </c>
      <c r="M311" s="105">
        <v>500</v>
      </c>
      <c r="N311" s="107"/>
      <c r="O311" s="4"/>
      <c r="P311" s="4"/>
      <c r="Q311" s="4"/>
      <c r="R311" s="4"/>
      <c r="S311" s="4"/>
    </row>
    <row r="312" spans="1:19" s="3" customFormat="1" x14ac:dyDescent="0.2">
      <c r="A312" s="14" t="s">
        <v>356</v>
      </c>
      <c r="B312" s="36" t="s">
        <v>154</v>
      </c>
      <c r="C312" s="29"/>
      <c r="D312" s="30"/>
      <c r="E312" s="35" t="s">
        <v>154</v>
      </c>
      <c r="F312" s="32"/>
      <c r="G312" s="32"/>
      <c r="H312" s="32"/>
      <c r="I312" s="57" t="s">
        <v>154</v>
      </c>
      <c r="J312" s="106"/>
      <c r="K312" s="106"/>
      <c r="L312" s="106"/>
      <c r="M312" s="105">
        <v>0</v>
      </c>
      <c r="N312" s="107"/>
      <c r="O312" s="4"/>
      <c r="P312" s="4"/>
      <c r="Q312" s="4"/>
      <c r="R312" s="4"/>
      <c r="S312" s="4"/>
    </row>
    <row r="313" spans="1:19" s="3" customFormat="1" x14ac:dyDescent="0.2">
      <c r="A313" s="14" t="s">
        <v>332</v>
      </c>
      <c r="B313" s="37">
        <v>500</v>
      </c>
      <c r="C313" s="29"/>
      <c r="D313" s="30">
        <v>500</v>
      </c>
      <c r="E313" s="35" t="s">
        <v>154</v>
      </c>
      <c r="F313" s="32"/>
      <c r="G313" s="32"/>
      <c r="H313" s="32"/>
      <c r="I313" s="57" t="s">
        <v>154</v>
      </c>
      <c r="J313" s="106"/>
      <c r="K313" s="106"/>
      <c r="L313" s="106"/>
      <c r="M313" s="105">
        <v>0</v>
      </c>
      <c r="N313" s="107"/>
      <c r="O313" s="4"/>
      <c r="P313" s="4"/>
      <c r="Q313" s="4"/>
      <c r="R313" s="4"/>
      <c r="S313" s="4"/>
    </row>
    <row r="314" spans="1:19" ht="25.5" x14ac:dyDescent="0.2">
      <c r="A314" s="14" t="s">
        <v>119</v>
      </c>
      <c r="B314" s="37">
        <v>1600</v>
      </c>
      <c r="C314" s="29">
        <v>397.55</v>
      </c>
      <c r="D314" s="30">
        <v>397.55</v>
      </c>
      <c r="E314" s="32">
        <v>1700</v>
      </c>
      <c r="F314" s="32"/>
      <c r="G314" s="32"/>
      <c r="H314" s="32">
        <v>0</v>
      </c>
      <c r="I314" s="58">
        <v>1710</v>
      </c>
      <c r="J314" s="106"/>
      <c r="K314" s="106">
        <v>342</v>
      </c>
      <c r="L314" s="106">
        <v>48.73</v>
      </c>
      <c r="M314" s="105">
        <v>1800</v>
      </c>
      <c r="N314" s="107"/>
    </row>
    <row r="315" spans="1:19" x14ac:dyDescent="0.2">
      <c r="A315" s="14" t="s">
        <v>357</v>
      </c>
      <c r="B315" s="36" t="s">
        <v>154</v>
      </c>
      <c r="C315" s="29"/>
      <c r="D315" s="30"/>
      <c r="E315" s="35" t="s">
        <v>154</v>
      </c>
      <c r="F315" s="32"/>
      <c r="G315" s="32"/>
      <c r="H315" s="32"/>
      <c r="I315" s="57" t="s">
        <v>154</v>
      </c>
      <c r="J315" s="106"/>
      <c r="K315" s="106"/>
      <c r="L315" s="106"/>
      <c r="M315" s="105">
        <v>0</v>
      </c>
      <c r="N315" s="107"/>
    </row>
    <row r="316" spans="1:19" x14ac:dyDescent="0.2">
      <c r="A316" s="40" t="s">
        <v>336</v>
      </c>
      <c r="B316" s="36" t="s">
        <v>154</v>
      </c>
      <c r="C316" s="29">
        <v>500</v>
      </c>
      <c r="D316" s="30">
        <v>500</v>
      </c>
      <c r="E316" s="35" t="s">
        <v>154</v>
      </c>
      <c r="F316" s="32"/>
      <c r="G316" s="32"/>
      <c r="H316" s="32"/>
      <c r="I316" s="57" t="s">
        <v>154</v>
      </c>
      <c r="J316" s="106"/>
      <c r="K316" s="106"/>
      <c r="L316" s="106"/>
      <c r="M316" s="105">
        <v>0</v>
      </c>
      <c r="N316" s="107"/>
    </row>
    <row r="317" spans="1:19" ht="25.5" x14ac:dyDescent="0.2">
      <c r="A317" s="40" t="s">
        <v>315</v>
      </c>
      <c r="B317" s="37">
        <v>600</v>
      </c>
      <c r="C317" s="29"/>
      <c r="D317" s="30">
        <v>600</v>
      </c>
      <c r="E317" s="32">
        <v>220</v>
      </c>
      <c r="F317" s="32"/>
      <c r="G317" s="32">
        <v>73.260000000000005</v>
      </c>
      <c r="H317" s="32">
        <v>146.74</v>
      </c>
      <c r="I317" s="57" t="s">
        <v>154</v>
      </c>
      <c r="J317" s="106"/>
      <c r="K317" s="106"/>
      <c r="L317" s="106"/>
      <c r="M317" s="105">
        <v>0</v>
      </c>
      <c r="N317" s="107"/>
    </row>
    <row r="318" spans="1:19" ht="25.5" x14ac:dyDescent="0.2">
      <c r="A318" s="40" t="s">
        <v>120</v>
      </c>
      <c r="B318" s="37">
        <v>500</v>
      </c>
      <c r="C318" s="29"/>
      <c r="D318" s="30">
        <v>402.5</v>
      </c>
      <c r="E318" s="32">
        <v>150</v>
      </c>
      <c r="F318" s="32"/>
      <c r="G318" s="32"/>
      <c r="H318" s="32">
        <v>0</v>
      </c>
      <c r="I318" s="58">
        <v>142.5</v>
      </c>
      <c r="J318" s="106"/>
      <c r="K318" s="106">
        <v>95</v>
      </c>
      <c r="L318" s="106">
        <v>47.5</v>
      </c>
      <c r="M318" s="105">
        <v>0</v>
      </c>
      <c r="N318" s="107"/>
    </row>
    <row r="319" spans="1:19" x14ac:dyDescent="0.2">
      <c r="A319" s="40" t="s">
        <v>196</v>
      </c>
      <c r="B319" s="36" t="s">
        <v>154</v>
      </c>
      <c r="C319" s="29"/>
      <c r="D319" s="30"/>
      <c r="E319" s="32">
        <v>500</v>
      </c>
      <c r="F319" s="32"/>
      <c r="G319" s="32"/>
      <c r="H319" s="32">
        <v>458</v>
      </c>
      <c r="I319" s="58">
        <v>475</v>
      </c>
      <c r="J319" s="106"/>
      <c r="K319" s="106">
        <v>26.6</v>
      </c>
      <c r="L319" s="106">
        <v>448.4</v>
      </c>
      <c r="M319" s="105">
        <v>0</v>
      </c>
      <c r="N319" s="107"/>
    </row>
    <row r="320" spans="1:19" ht="25.5" x14ac:dyDescent="0.2">
      <c r="A320" s="40" t="s">
        <v>121</v>
      </c>
      <c r="B320" s="37">
        <v>11000</v>
      </c>
      <c r="C320" s="29">
        <v>1600</v>
      </c>
      <c r="D320" s="30">
        <v>0</v>
      </c>
      <c r="E320" s="32">
        <v>11000</v>
      </c>
      <c r="F320" s="32">
        <v>500</v>
      </c>
      <c r="G320" s="32"/>
      <c r="H320" s="32">
        <v>0</v>
      </c>
      <c r="I320" s="58">
        <v>11970</v>
      </c>
      <c r="J320" s="106"/>
      <c r="K320" s="106"/>
      <c r="L320" s="106">
        <v>563.95000000000005</v>
      </c>
      <c r="M320" s="105">
        <v>9576</v>
      </c>
      <c r="N320" s="107"/>
    </row>
    <row r="321" spans="1:14" ht="25.5" x14ac:dyDescent="0.2">
      <c r="A321" s="40" t="s">
        <v>122</v>
      </c>
      <c r="B321" s="37">
        <v>720</v>
      </c>
      <c r="C321" s="29"/>
      <c r="D321" s="30">
        <v>320</v>
      </c>
      <c r="E321" s="32">
        <v>1300</v>
      </c>
      <c r="F321" s="32"/>
      <c r="G321" s="32"/>
      <c r="H321" s="32">
        <v>0</v>
      </c>
      <c r="I321" s="58">
        <v>950</v>
      </c>
      <c r="J321" s="106"/>
      <c r="K321" s="106"/>
      <c r="L321" s="106">
        <v>0</v>
      </c>
      <c r="M321" s="105">
        <v>1300</v>
      </c>
      <c r="N321" s="107"/>
    </row>
    <row r="322" spans="1:14" ht="38.25" x14ac:dyDescent="0.2">
      <c r="A322" s="40" t="s">
        <v>123</v>
      </c>
      <c r="B322" s="37">
        <v>1500</v>
      </c>
      <c r="C322" s="29">
        <v>375</v>
      </c>
      <c r="D322" s="30">
        <v>0</v>
      </c>
      <c r="E322" s="32">
        <v>1500</v>
      </c>
      <c r="F322" s="32"/>
      <c r="G322" s="32"/>
      <c r="H322" s="32">
        <v>0</v>
      </c>
      <c r="I322" s="58">
        <v>2375</v>
      </c>
      <c r="J322" s="106"/>
      <c r="K322" s="106"/>
      <c r="L322" s="106">
        <v>155.07</v>
      </c>
      <c r="M322" s="105">
        <v>2600</v>
      </c>
      <c r="N322" s="107"/>
    </row>
    <row r="323" spans="1:14" ht="25.5" x14ac:dyDescent="0.2">
      <c r="A323" s="40" t="s">
        <v>124</v>
      </c>
      <c r="B323" s="37">
        <v>650</v>
      </c>
      <c r="C323" s="29"/>
      <c r="D323" s="30">
        <v>242.06</v>
      </c>
      <c r="E323" s="32">
        <v>325</v>
      </c>
      <c r="F323" s="32"/>
      <c r="G323" s="32"/>
      <c r="H323" s="32">
        <v>43</v>
      </c>
      <c r="I323" s="58">
        <v>427.5</v>
      </c>
      <c r="J323" s="106"/>
      <c r="K323" s="106"/>
      <c r="L323" s="106">
        <v>427.5</v>
      </c>
      <c r="M323" s="105">
        <v>0</v>
      </c>
      <c r="N323" s="107"/>
    </row>
    <row r="324" spans="1:14" x14ac:dyDescent="0.2">
      <c r="A324" s="40" t="s">
        <v>247</v>
      </c>
      <c r="B324" s="36" t="s">
        <v>154</v>
      </c>
      <c r="C324" s="29"/>
      <c r="D324" s="30"/>
      <c r="E324" s="35" t="s">
        <v>154</v>
      </c>
      <c r="F324" s="32">
        <v>65.38</v>
      </c>
      <c r="G324" s="35"/>
      <c r="H324" s="32">
        <v>0</v>
      </c>
      <c r="I324" s="58">
        <v>380</v>
      </c>
      <c r="J324" s="106"/>
      <c r="K324" s="106"/>
      <c r="L324" s="106">
        <v>380</v>
      </c>
      <c r="M324" s="105">
        <v>500</v>
      </c>
      <c r="N324" s="107"/>
    </row>
    <row r="325" spans="1:14" x14ac:dyDescent="0.2">
      <c r="A325" s="40" t="s">
        <v>397</v>
      </c>
      <c r="B325" s="36" t="s">
        <v>154</v>
      </c>
      <c r="C325" s="29"/>
      <c r="D325" s="30"/>
      <c r="E325" s="35" t="s">
        <v>154</v>
      </c>
      <c r="F325" s="32"/>
      <c r="G325" s="35"/>
      <c r="H325" s="32"/>
      <c r="I325" s="57" t="s">
        <v>154</v>
      </c>
      <c r="J325" s="106"/>
      <c r="K325" s="106"/>
      <c r="L325" s="106"/>
      <c r="M325" s="105">
        <v>500</v>
      </c>
      <c r="N325" s="107"/>
    </row>
    <row r="326" spans="1:14" x14ac:dyDescent="0.2">
      <c r="A326" s="40" t="s">
        <v>125</v>
      </c>
      <c r="B326" s="37">
        <v>5500</v>
      </c>
      <c r="C326" s="29">
        <v>1375</v>
      </c>
      <c r="D326" s="30">
        <v>0</v>
      </c>
      <c r="E326" s="32">
        <v>5650</v>
      </c>
      <c r="F326" s="32">
        <v>1412.5</v>
      </c>
      <c r="G326" s="32"/>
      <c r="H326" s="32">
        <v>0</v>
      </c>
      <c r="I326" s="58">
        <v>6650</v>
      </c>
      <c r="J326" s="106"/>
      <c r="K326" s="106"/>
      <c r="L326" s="106">
        <v>665</v>
      </c>
      <c r="M326" s="105">
        <v>7500</v>
      </c>
      <c r="N326" s="107"/>
    </row>
    <row r="327" spans="1:14" ht="25.5" x14ac:dyDescent="0.2">
      <c r="A327" s="40" t="s">
        <v>358</v>
      </c>
      <c r="B327" s="36" t="s">
        <v>154</v>
      </c>
      <c r="C327" s="29"/>
      <c r="D327" s="30"/>
      <c r="E327" s="35" t="s">
        <v>154</v>
      </c>
      <c r="F327" s="32"/>
      <c r="G327" s="32"/>
      <c r="H327" s="32"/>
      <c r="I327" s="57" t="s">
        <v>154</v>
      </c>
      <c r="J327" s="106"/>
      <c r="K327" s="106"/>
      <c r="L327" s="106"/>
      <c r="M327" s="105">
        <v>0</v>
      </c>
      <c r="N327" s="107"/>
    </row>
    <row r="328" spans="1:14" x14ac:dyDescent="0.2">
      <c r="A328" s="40" t="s">
        <v>320</v>
      </c>
      <c r="B328" s="36" t="s">
        <v>154</v>
      </c>
      <c r="C328" s="29"/>
      <c r="D328" s="30"/>
      <c r="E328" s="35" t="s">
        <v>154</v>
      </c>
      <c r="F328" s="32">
        <v>100</v>
      </c>
      <c r="G328" s="32"/>
      <c r="H328" s="32">
        <v>100</v>
      </c>
      <c r="I328" s="57" t="s">
        <v>154</v>
      </c>
      <c r="J328" s="106"/>
      <c r="K328" s="106"/>
      <c r="L328" s="106"/>
      <c r="M328" s="105">
        <v>0</v>
      </c>
      <c r="N328" s="107"/>
    </row>
    <row r="329" spans="1:14" s="1" customFormat="1" ht="23.25" customHeight="1" x14ac:dyDescent="0.2">
      <c r="A329" s="139" t="s">
        <v>147</v>
      </c>
      <c r="B329" s="140"/>
      <c r="C329" s="140"/>
      <c r="D329" s="140"/>
      <c r="E329" s="140"/>
      <c r="F329" s="140"/>
      <c r="G329" s="140"/>
      <c r="H329" s="140"/>
      <c r="I329" s="140"/>
      <c r="J329" s="140"/>
      <c r="K329" s="140"/>
      <c r="L329" s="140"/>
      <c r="M329" s="140"/>
      <c r="N329" s="141"/>
    </row>
    <row r="330" spans="1:14" ht="38.25" x14ac:dyDescent="0.2">
      <c r="A330" s="14" t="s">
        <v>126</v>
      </c>
      <c r="B330" s="37">
        <v>300</v>
      </c>
      <c r="C330" s="28"/>
      <c r="D330" s="28">
        <v>0</v>
      </c>
      <c r="E330" s="34">
        <v>392.5</v>
      </c>
      <c r="F330" s="34"/>
      <c r="G330" s="34"/>
      <c r="H330" s="34">
        <v>37.21</v>
      </c>
      <c r="I330" s="60">
        <v>713</v>
      </c>
      <c r="J330" s="106"/>
      <c r="K330" s="106"/>
      <c r="L330" s="106">
        <v>37.46</v>
      </c>
      <c r="M330" s="105">
        <v>616.4</v>
      </c>
      <c r="N330" s="107"/>
    </row>
    <row r="331" spans="1:14" ht="38.25" x14ac:dyDescent="0.2">
      <c r="A331" s="14" t="s">
        <v>127</v>
      </c>
      <c r="B331" s="37">
        <v>4050</v>
      </c>
      <c r="C331" s="28"/>
      <c r="D331" s="28">
        <v>0</v>
      </c>
      <c r="E331" s="34">
        <v>3750</v>
      </c>
      <c r="F331" s="34"/>
      <c r="G331" s="34"/>
      <c r="H331" s="34">
        <v>154.84</v>
      </c>
      <c r="I331" s="60">
        <v>5290</v>
      </c>
      <c r="J331" s="106">
        <v>987</v>
      </c>
      <c r="K331" s="106"/>
      <c r="L331" s="106">
        <v>0</v>
      </c>
      <c r="M331" s="105">
        <v>7550</v>
      </c>
      <c r="N331" s="107"/>
    </row>
    <row r="332" spans="1:14" x14ac:dyDescent="0.2">
      <c r="A332" s="14" t="s">
        <v>128</v>
      </c>
      <c r="B332" s="37">
        <v>7000</v>
      </c>
      <c r="C332" s="28">
        <v>1750</v>
      </c>
      <c r="D332" s="28">
        <v>0.41</v>
      </c>
      <c r="E332" s="34">
        <v>6100</v>
      </c>
      <c r="F332" s="34"/>
      <c r="G332" s="34"/>
      <c r="H332" s="34">
        <v>100.18</v>
      </c>
      <c r="I332" s="60">
        <v>8625</v>
      </c>
      <c r="J332" s="106">
        <v>2156.25</v>
      </c>
      <c r="K332" s="106"/>
      <c r="L332" s="106">
        <v>1409.35</v>
      </c>
      <c r="M332" s="105">
        <v>9050</v>
      </c>
      <c r="N332" s="107"/>
    </row>
    <row r="333" spans="1:14" ht="25.5" x14ac:dyDescent="0.2">
      <c r="A333" s="14" t="s">
        <v>129</v>
      </c>
      <c r="B333" s="37">
        <v>2000</v>
      </c>
      <c r="C333" s="28"/>
      <c r="D333" s="28">
        <v>0</v>
      </c>
      <c r="E333" s="34">
        <v>1650</v>
      </c>
      <c r="F333" s="34"/>
      <c r="G333" s="34"/>
      <c r="H333" s="34">
        <v>79.89</v>
      </c>
      <c r="I333" s="60">
        <v>1750</v>
      </c>
      <c r="J333" s="106">
        <v>553.02</v>
      </c>
      <c r="K333" s="106"/>
      <c r="L333" s="106">
        <v>0</v>
      </c>
      <c r="M333" s="105">
        <v>3550</v>
      </c>
      <c r="N333" s="107"/>
    </row>
    <row r="334" spans="1:14" ht="25.5" x14ac:dyDescent="0.2">
      <c r="A334" s="14" t="s">
        <v>130</v>
      </c>
      <c r="B334" s="37">
        <v>500</v>
      </c>
      <c r="C334" s="28"/>
      <c r="D334" s="28">
        <v>87.58</v>
      </c>
      <c r="E334" s="34">
        <v>661.5</v>
      </c>
      <c r="F334" s="34"/>
      <c r="G334" s="34"/>
      <c r="H334" s="34">
        <v>332.04</v>
      </c>
      <c r="I334" s="60">
        <v>805</v>
      </c>
      <c r="J334" s="106"/>
      <c r="K334" s="106"/>
      <c r="L334" s="106">
        <v>20.48</v>
      </c>
      <c r="M334" s="105">
        <v>750</v>
      </c>
      <c r="N334" s="107"/>
    </row>
    <row r="335" spans="1:14" ht="25.5" x14ac:dyDescent="0.2">
      <c r="A335" s="15" t="s">
        <v>153</v>
      </c>
      <c r="B335" s="38" t="s">
        <v>154</v>
      </c>
      <c r="C335" s="28">
        <v>625</v>
      </c>
      <c r="D335" s="28">
        <v>0</v>
      </c>
      <c r="E335" s="34">
        <v>1225</v>
      </c>
      <c r="F335" s="34">
        <v>300</v>
      </c>
      <c r="G335" s="34"/>
      <c r="H335" s="34">
        <v>48.34</v>
      </c>
      <c r="I335" s="60">
        <v>1840</v>
      </c>
      <c r="J335" s="106">
        <v>533.1</v>
      </c>
      <c r="K335" s="106"/>
      <c r="L335" s="106">
        <v>0</v>
      </c>
      <c r="M335" s="105">
        <v>2050</v>
      </c>
      <c r="N335" s="107"/>
    </row>
    <row r="336" spans="1:14" ht="38.25" x14ac:dyDescent="0.2">
      <c r="A336" s="15" t="s">
        <v>155</v>
      </c>
      <c r="B336" s="38" t="s">
        <v>154</v>
      </c>
      <c r="C336" s="28">
        <v>400</v>
      </c>
      <c r="D336" s="28">
        <v>138.47999999999999</v>
      </c>
      <c r="E336" s="34">
        <v>375</v>
      </c>
      <c r="F336" s="34"/>
      <c r="G336" s="34"/>
      <c r="H336" s="34">
        <v>222</v>
      </c>
      <c r="I336" s="60">
        <v>431.25</v>
      </c>
      <c r="J336" s="106"/>
      <c r="K336" s="106"/>
      <c r="L336" s="106">
        <v>431.25</v>
      </c>
      <c r="M336" s="105">
        <v>300</v>
      </c>
      <c r="N336" s="107"/>
    </row>
    <row r="337" spans="1:14" ht="25.5" x14ac:dyDescent="0.2">
      <c r="A337" s="14" t="s">
        <v>131</v>
      </c>
      <c r="B337" s="37">
        <v>2000</v>
      </c>
      <c r="C337" s="28"/>
      <c r="D337" s="28">
        <v>0</v>
      </c>
      <c r="E337" s="34">
        <v>1312.5</v>
      </c>
      <c r="F337" s="34">
        <v>328.75</v>
      </c>
      <c r="G337" s="34"/>
      <c r="H337" s="34">
        <v>0</v>
      </c>
      <c r="I337" s="60">
        <v>2070</v>
      </c>
      <c r="J337" s="106">
        <v>500</v>
      </c>
      <c r="K337" s="106"/>
      <c r="L337" s="106">
        <v>223.84</v>
      </c>
      <c r="M337" s="105">
        <v>3050</v>
      </c>
      <c r="N337" s="107"/>
    </row>
    <row r="338" spans="1:14" ht="25.5" x14ac:dyDescent="0.2">
      <c r="A338" s="14" t="s">
        <v>132</v>
      </c>
      <c r="B338" s="37">
        <v>1125</v>
      </c>
      <c r="C338" s="28"/>
      <c r="D338" s="28">
        <v>0</v>
      </c>
      <c r="E338" s="34">
        <v>800</v>
      </c>
      <c r="F338" s="34"/>
      <c r="G338" s="34"/>
      <c r="H338" s="34">
        <v>0</v>
      </c>
      <c r="I338" s="60">
        <v>1150</v>
      </c>
      <c r="J338" s="106"/>
      <c r="K338" s="106"/>
      <c r="L338" s="106">
        <v>0</v>
      </c>
      <c r="M338" s="105">
        <v>1550</v>
      </c>
      <c r="N338" s="107"/>
    </row>
    <row r="339" spans="1:14" ht="25.5" x14ac:dyDescent="0.2">
      <c r="A339" s="15" t="s">
        <v>156</v>
      </c>
      <c r="B339" s="36" t="s">
        <v>154</v>
      </c>
      <c r="C339" s="28"/>
      <c r="D339" s="28"/>
      <c r="E339" s="34">
        <v>1000</v>
      </c>
      <c r="F339" s="34"/>
      <c r="G339" s="34"/>
      <c r="H339" s="34">
        <v>20</v>
      </c>
      <c r="I339" s="60">
        <v>1121.25</v>
      </c>
      <c r="J339" s="106"/>
      <c r="K339" s="106">
        <v>373.71</v>
      </c>
      <c r="L339" s="106">
        <v>747.54</v>
      </c>
      <c r="M339" s="105">
        <v>0</v>
      </c>
      <c r="N339" s="107"/>
    </row>
    <row r="340" spans="1:14" x14ac:dyDescent="0.2">
      <c r="A340" s="15" t="s">
        <v>290</v>
      </c>
      <c r="B340" s="37">
        <v>500</v>
      </c>
      <c r="C340" s="28"/>
      <c r="D340" s="28">
        <v>41</v>
      </c>
      <c r="E340" s="34">
        <v>487.5</v>
      </c>
      <c r="F340" s="34"/>
      <c r="G340" s="34"/>
      <c r="H340" s="34">
        <v>487.5</v>
      </c>
      <c r="I340" s="61" t="s">
        <v>154</v>
      </c>
      <c r="J340" s="106"/>
      <c r="K340" s="106"/>
      <c r="L340" s="106"/>
      <c r="M340" s="105">
        <v>0</v>
      </c>
      <c r="N340" s="107"/>
    </row>
    <row r="341" spans="1:14" x14ac:dyDescent="0.2">
      <c r="A341" s="15" t="s">
        <v>291</v>
      </c>
      <c r="B341" s="36" t="s">
        <v>154</v>
      </c>
      <c r="C341" s="28">
        <v>143.75</v>
      </c>
      <c r="D341" s="28">
        <v>57.07</v>
      </c>
      <c r="E341" s="34">
        <v>212.5</v>
      </c>
      <c r="F341" s="34"/>
      <c r="G341" s="34"/>
      <c r="H341" s="34">
        <v>212.5</v>
      </c>
      <c r="I341" s="61" t="s">
        <v>154</v>
      </c>
      <c r="J341" s="106"/>
      <c r="K341" s="106"/>
      <c r="L341" s="106"/>
      <c r="M341" s="105">
        <v>270</v>
      </c>
      <c r="N341" s="107"/>
    </row>
    <row r="342" spans="1:14" x14ac:dyDescent="0.2">
      <c r="A342" s="40" t="s">
        <v>133</v>
      </c>
      <c r="B342" s="37">
        <v>1500</v>
      </c>
      <c r="C342" s="28"/>
      <c r="D342" s="28">
        <v>0</v>
      </c>
      <c r="E342" s="34">
        <v>1225</v>
      </c>
      <c r="F342" s="34"/>
      <c r="G342" s="34"/>
      <c r="H342" s="34">
        <v>0</v>
      </c>
      <c r="I342" s="60">
        <v>1408.75</v>
      </c>
      <c r="J342" s="106"/>
      <c r="K342" s="106"/>
      <c r="L342" s="106">
        <v>11.14</v>
      </c>
      <c r="M342" s="105">
        <v>2850</v>
      </c>
      <c r="N342" s="107"/>
    </row>
    <row r="343" spans="1:14" x14ac:dyDescent="0.2">
      <c r="A343" s="40" t="s">
        <v>341</v>
      </c>
      <c r="B343" s="36" t="s">
        <v>154</v>
      </c>
      <c r="C343" s="28"/>
      <c r="D343" s="28"/>
      <c r="E343" s="41" t="s">
        <v>154</v>
      </c>
      <c r="F343" s="34"/>
      <c r="G343" s="34"/>
      <c r="H343" s="34"/>
      <c r="I343" s="61" t="s">
        <v>154</v>
      </c>
      <c r="J343" s="106"/>
      <c r="K343" s="106"/>
      <c r="L343" s="106"/>
      <c r="M343" s="105">
        <v>0</v>
      </c>
      <c r="N343" s="107"/>
    </row>
    <row r="344" spans="1:14" ht="25.5" x14ac:dyDescent="0.2">
      <c r="A344" s="40" t="s">
        <v>225</v>
      </c>
      <c r="B344" s="36" t="s">
        <v>154</v>
      </c>
      <c r="C344" s="28"/>
      <c r="D344" s="28"/>
      <c r="E344" s="41" t="s">
        <v>154</v>
      </c>
      <c r="F344" s="41"/>
      <c r="G344" s="41"/>
      <c r="H344" s="41"/>
      <c r="I344" s="60">
        <v>575</v>
      </c>
      <c r="J344" s="106"/>
      <c r="K344" s="106"/>
      <c r="L344" s="106">
        <v>575</v>
      </c>
      <c r="M344" s="105">
        <v>450</v>
      </c>
      <c r="N344" s="107"/>
    </row>
    <row r="345" spans="1:14" ht="38.25" x14ac:dyDescent="0.2">
      <c r="A345" s="14" t="s">
        <v>134</v>
      </c>
      <c r="B345" s="37">
        <v>750</v>
      </c>
      <c r="C345" s="28"/>
      <c r="D345" s="28">
        <v>0</v>
      </c>
      <c r="E345" s="34">
        <v>475</v>
      </c>
      <c r="F345" s="34"/>
      <c r="G345" s="34"/>
      <c r="H345" s="34">
        <v>0</v>
      </c>
      <c r="I345" s="60">
        <v>920</v>
      </c>
      <c r="J345" s="106"/>
      <c r="K345" s="106"/>
      <c r="L345" s="106">
        <v>-0.6</v>
      </c>
      <c r="M345" s="105">
        <v>1000</v>
      </c>
      <c r="N345" s="107"/>
    </row>
    <row r="346" spans="1:14" x14ac:dyDescent="0.2">
      <c r="A346" s="14" t="s">
        <v>339</v>
      </c>
      <c r="B346" s="36" t="s">
        <v>154</v>
      </c>
      <c r="C346" s="28"/>
      <c r="D346" s="28"/>
      <c r="E346" s="41" t="s">
        <v>154</v>
      </c>
      <c r="F346" s="34"/>
      <c r="G346" s="34"/>
      <c r="H346" s="34"/>
      <c r="I346" s="61" t="s">
        <v>154</v>
      </c>
      <c r="J346" s="106"/>
      <c r="K346" s="106"/>
      <c r="L346" s="106"/>
      <c r="M346" s="105">
        <v>0</v>
      </c>
      <c r="N346" s="107"/>
    </row>
    <row r="347" spans="1:14" ht="38.25" x14ac:dyDescent="0.2">
      <c r="A347" s="14" t="s">
        <v>340</v>
      </c>
      <c r="B347" s="36" t="s">
        <v>154</v>
      </c>
      <c r="C347" s="28"/>
      <c r="D347" s="28"/>
      <c r="E347" s="41" t="s">
        <v>154</v>
      </c>
      <c r="F347" s="34"/>
      <c r="G347" s="34"/>
      <c r="H347" s="34"/>
      <c r="I347" s="61" t="s">
        <v>154</v>
      </c>
      <c r="J347" s="106"/>
      <c r="K347" s="106"/>
      <c r="L347" s="106"/>
      <c r="M347" s="105">
        <v>0</v>
      </c>
      <c r="N347" s="107"/>
    </row>
    <row r="348" spans="1:14" ht="25.5" x14ac:dyDescent="0.2">
      <c r="A348" s="40" t="s">
        <v>238</v>
      </c>
      <c r="B348" s="36" t="s">
        <v>154</v>
      </c>
      <c r="C348" s="28"/>
      <c r="D348" s="28"/>
      <c r="E348" s="41" t="s">
        <v>154</v>
      </c>
      <c r="F348" s="41"/>
      <c r="G348" s="41"/>
      <c r="H348" s="41"/>
      <c r="I348" s="60">
        <v>460</v>
      </c>
      <c r="J348" s="106"/>
      <c r="K348" s="106"/>
      <c r="L348" s="106">
        <v>460</v>
      </c>
      <c r="M348" s="105">
        <v>175</v>
      </c>
      <c r="N348" s="107"/>
    </row>
    <row r="349" spans="1:14" ht="25.5" x14ac:dyDescent="0.2">
      <c r="A349" s="14" t="s">
        <v>135</v>
      </c>
      <c r="B349" s="37">
        <v>1200</v>
      </c>
      <c r="C349" s="28"/>
      <c r="D349" s="28">
        <v>0</v>
      </c>
      <c r="E349" s="34">
        <v>1112.5</v>
      </c>
      <c r="F349" s="34"/>
      <c r="G349" s="34"/>
      <c r="H349" s="34">
        <v>139.9</v>
      </c>
      <c r="I349" s="60">
        <v>1380</v>
      </c>
      <c r="J349" s="106"/>
      <c r="K349" s="106"/>
      <c r="L349" s="106">
        <v>153.28</v>
      </c>
      <c r="M349" s="105">
        <v>1250</v>
      </c>
      <c r="N349" s="107"/>
    </row>
    <row r="350" spans="1:14" ht="38.25" x14ac:dyDescent="0.2">
      <c r="A350" s="14" t="s">
        <v>136</v>
      </c>
      <c r="B350" s="37">
        <v>1000</v>
      </c>
      <c r="C350" s="28"/>
      <c r="D350" s="28">
        <v>6.14</v>
      </c>
      <c r="E350" s="34">
        <v>787.5</v>
      </c>
      <c r="F350" s="34"/>
      <c r="G350" s="34"/>
      <c r="H350" s="34">
        <v>0</v>
      </c>
      <c r="I350" s="60">
        <v>1495</v>
      </c>
      <c r="J350" s="106"/>
      <c r="K350" s="106"/>
      <c r="L350" s="106">
        <v>80.31</v>
      </c>
      <c r="M350" s="105">
        <v>1550</v>
      </c>
      <c r="N350" s="107"/>
    </row>
    <row r="351" spans="1:14" ht="25.5" x14ac:dyDescent="0.2">
      <c r="A351" s="14" t="s">
        <v>137</v>
      </c>
      <c r="B351" s="37">
        <v>2500</v>
      </c>
      <c r="C351" s="28"/>
      <c r="D351" s="28">
        <v>0</v>
      </c>
      <c r="E351" s="34">
        <v>1864.83</v>
      </c>
      <c r="F351" s="34"/>
      <c r="G351" s="34"/>
      <c r="H351" s="34">
        <v>12.39</v>
      </c>
      <c r="I351" s="60">
        <v>3004.17</v>
      </c>
      <c r="J351" s="106"/>
      <c r="K351" s="106"/>
      <c r="L351" s="106">
        <v>199.79</v>
      </c>
      <c r="M351" s="105">
        <v>3550</v>
      </c>
      <c r="N351" s="107"/>
    </row>
    <row r="352" spans="1:14" ht="51" x14ac:dyDescent="0.2">
      <c r="A352" s="14" t="s">
        <v>138</v>
      </c>
      <c r="B352" s="37">
        <v>950</v>
      </c>
      <c r="C352" s="28"/>
      <c r="D352" s="28">
        <v>51.04</v>
      </c>
      <c r="E352" s="34">
        <v>662.5</v>
      </c>
      <c r="F352" s="34">
        <v>162</v>
      </c>
      <c r="G352" s="34"/>
      <c r="H352" s="34">
        <v>11.47</v>
      </c>
      <c r="I352" s="60">
        <v>977.5</v>
      </c>
      <c r="J352" s="106">
        <v>56.97</v>
      </c>
      <c r="K352" s="106"/>
      <c r="L352" s="106">
        <v>0</v>
      </c>
      <c r="M352" s="105">
        <v>1300</v>
      </c>
      <c r="N352" s="107"/>
    </row>
    <row r="353" spans="1:19" ht="25.5" x14ac:dyDescent="0.2">
      <c r="A353" s="14" t="s">
        <v>139</v>
      </c>
      <c r="B353" s="37">
        <v>1250</v>
      </c>
      <c r="C353" s="28">
        <v>58.28</v>
      </c>
      <c r="D353" s="28">
        <v>0</v>
      </c>
      <c r="E353" s="34">
        <v>1337.5</v>
      </c>
      <c r="F353" s="34"/>
      <c r="G353" s="34"/>
      <c r="H353" s="34">
        <v>71.44</v>
      </c>
      <c r="I353" s="60">
        <v>1897.5</v>
      </c>
      <c r="J353" s="106"/>
      <c r="K353" s="106"/>
      <c r="L353" s="106">
        <v>0</v>
      </c>
      <c r="M353" s="105">
        <v>1850</v>
      </c>
      <c r="N353" s="107"/>
    </row>
    <row r="354" spans="1:19" ht="25.5" x14ac:dyDescent="0.2">
      <c r="A354" s="15" t="s">
        <v>157</v>
      </c>
      <c r="B354" s="36" t="s">
        <v>154</v>
      </c>
      <c r="C354" s="28"/>
      <c r="D354" s="28"/>
      <c r="E354" s="34">
        <v>1050</v>
      </c>
      <c r="F354" s="34">
        <v>250</v>
      </c>
      <c r="G354" s="34"/>
      <c r="H354" s="34">
        <v>149</v>
      </c>
      <c r="I354" s="60">
        <v>1207.5</v>
      </c>
      <c r="J354" s="106"/>
      <c r="K354" s="106"/>
      <c r="L354" s="106">
        <v>146.80000000000001</v>
      </c>
      <c r="M354" s="105">
        <v>1100</v>
      </c>
      <c r="N354" s="107"/>
    </row>
    <row r="355" spans="1:19" ht="25.5" x14ac:dyDescent="0.2">
      <c r="A355" s="14" t="s">
        <v>140</v>
      </c>
      <c r="B355" s="37">
        <v>240</v>
      </c>
      <c r="C355" s="28"/>
      <c r="D355" s="28">
        <v>2.4900000000000002</v>
      </c>
      <c r="E355" s="34">
        <v>127.5</v>
      </c>
      <c r="F355" s="34"/>
      <c r="G355" s="34"/>
      <c r="H355" s="34">
        <v>27.5</v>
      </c>
      <c r="I355" s="60">
        <v>322</v>
      </c>
      <c r="J355" s="106"/>
      <c r="K355" s="106"/>
      <c r="L355" s="106">
        <v>0</v>
      </c>
      <c r="M355" s="105">
        <v>550</v>
      </c>
      <c r="N355" s="107"/>
    </row>
    <row r="356" spans="1:19" ht="25.5" x14ac:dyDescent="0.2">
      <c r="A356" s="40" t="s">
        <v>292</v>
      </c>
      <c r="B356" s="36" t="s">
        <v>154</v>
      </c>
      <c r="C356" s="28"/>
      <c r="D356" s="28"/>
      <c r="E356" s="34">
        <v>750</v>
      </c>
      <c r="F356" s="34"/>
      <c r="G356" s="34">
        <v>249.75</v>
      </c>
      <c r="H356" s="34">
        <v>500.25</v>
      </c>
      <c r="I356" s="61" t="s">
        <v>154</v>
      </c>
      <c r="J356" s="106"/>
      <c r="K356" s="106"/>
      <c r="L356" s="106"/>
      <c r="M356" s="105">
        <v>550</v>
      </c>
      <c r="N356" s="107"/>
    </row>
    <row r="357" spans="1:19" ht="25.5" x14ac:dyDescent="0.2">
      <c r="A357" s="14" t="s">
        <v>141</v>
      </c>
      <c r="B357" s="37">
        <v>7000</v>
      </c>
      <c r="C357" s="28"/>
      <c r="D357" s="28">
        <v>0</v>
      </c>
      <c r="E357" s="34">
        <v>4875</v>
      </c>
      <c r="F357" s="34"/>
      <c r="G357" s="34"/>
      <c r="H357" s="34">
        <v>0</v>
      </c>
      <c r="I357" s="60">
        <v>8050</v>
      </c>
      <c r="J357" s="106"/>
      <c r="K357" s="106"/>
      <c r="L357" s="106">
        <v>4094.48</v>
      </c>
      <c r="M357" s="105">
        <v>8050</v>
      </c>
      <c r="N357" s="107"/>
    </row>
    <row r="358" spans="1:19" x14ac:dyDescent="0.2">
      <c r="A358" s="14" t="s">
        <v>142</v>
      </c>
      <c r="B358" s="37">
        <v>10500</v>
      </c>
      <c r="C358" s="28"/>
      <c r="D358" s="28">
        <v>148.13999999999999</v>
      </c>
      <c r="E358" s="34">
        <v>9475</v>
      </c>
      <c r="F358" s="34"/>
      <c r="G358" s="34"/>
      <c r="H358" s="34">
        <v>686.38</v>
      </c>
      <c r="I358" s="60">
        <v>8395</v>
      </c>
      <c r="J358" s="106"/>
      <c r="K358" s="106"/>
      <c r="L358" s="106">
        <v>0</v>
      </c>
      <c r="M358" s="105">
        <v>7550</v>
      </c>
      <c r="N358" s="107"/>
    </row>
    <row r="359" spans="1:19" ht="25.5" x14ac:dyDescent="0.2">
      <c r="A359" s="14" t="s">
        <v>333</v>
      </c>
      <c r="B359" s="37">
        <v>250</v>
      </c>
      <c r="C359" s="28"/>
      <c r="D359" s="28">
        <v>250</v>
      </c>
      <c r="E359" s="41" t="s">
        <v>154</v>
      </c>
      <c r="F359" s="34"/>
      <c r="G359" s="34"/>
      <c r="H359" s="34"/>
      <c r="I359" s="61" t="s">
        <v>154</v>
      </c>
      <c r="J359" s="106"/>
      <c r="K359" s="106"/>
      <c r="L359" s="106"/>
      <c r="M359" s="105">
        <v>0</v>
      </c>
      <c r="N359" s="107"/>
    </row>
    <row r="360" spans="1:19" ht="25.5" x14ac:dyDescent="0.2">
      <c r="A360" s="14" t="s">
        <v>243</v>
      </c>
      <c r="B360" s="36" t="s">
        <v>154</v>
      </c>
      <c r="C360" s="28"/>
      <c r="D360" s="28"/>
      <c r="E360" s="41" t="s">
        <v>154</v>
      </c>
      <c r="F360" s="34"/>
      <c r="G360" s="34"/>
      <c r="H360" s="34"/>
      <c r="I360" s="61" t="s">
        <v>154</v>
      </c>
      <c r="J360" s="106"/>
      <c r="K360" s="106"/>
      <c r="L360" s="106"/>
      <c r="M360" s="105">
        <v>0</v>
      </c>
      <c r="N360" s="107"/>
    </row>
    <row r="361" spans="1:19" ht="38.25" x14ac:dyDescent="0.2">
      <c r="A361" s="14" t="s">
        <v>143</v>
      </c>
      <c r="B361" s="37">
        <v>1625</v>
      </c>
      <c r="C361" s="28"/>
      <c r="D361" s="28">
        <v>0.1</v>
      </c>
      <c r="E361" s="34">
        <v>1075</v>
      </c>
      <c r="F361" s="34">
        <v>62.14</v>
      </c>
      <c r="G361" s="34"/>
      <c r="H361" s="34">
        <v>0</v>
      </c>
      <c r="I361" s="60">
        <v>1891.75</v>
      </c>
      <c r="J361" s="106"/>
      <c r="K361" s="106"/>
      <c r="L361" s="106">
        <v>0</v>
      </c>
      <c r="M361" s="105">
        <v>2250</v>
      </c>
      <c r="N361" s="107"/>
    </row>
    <row r="362" spans="1:19" ht="38.25" x14ac:dyDescent="0.2">
      <c r="A362" s="14" t="s">
        <v>144</v>
      </c>
      <c r="B362" s="37">
        <v>1700</v>
      </c>
      <c r="C362" s="28"/>
      <c r="D362" s="28">
        <v>0</v>
      </c>
      <c r="E362" s="34">
        <v>1125</v>
      </c>
      <c r="F362" s="34"/>
      <c r="G362" s="34"/>
      <c r="H362" s="34">
        <v>0</v>
      </c>
      <c r="I362" s="60">
        <v>1380</v>
      </c>
      <c r="J362" s="106"/>
      <c r="K362" s="106"/>
      <c r="L362" s="106">
        <v>0</v>
      </c>
      <c r="M362" s="105">
        <v>2050</v>
      </c>
      <c r="N362" s="107"/>
    </row>
    <row r="363" spans="1:19" ht="25.5" x14ac:dyDescent="0.2">
      <c r="A363" s="14" t="s">
        <v>145</v>
      </c>
      <c r="B363" s="37">
        <v>550</v>
      </c>
      <c r="C363" s="28"/>
      <c r="D363" s="28">
        <v>29.29</v>
      </c>
      <c r="E363" s="34">
        <v>325</v>
      </c>
      <c r="F363" s="34"/>
      <c r="G363" s="34"/>
      <c r="H363" s="34">
        <v>0</v>
      </c>
      <c r="I363" s="60">
        <v>862.5</v>
      </c>
      <c r="J363" s="106"/>
      <c r="K363" s="106">
        <v>574.94000000000005</v>
      </c>
      <c r="L363" s="106">
        <v>46.7</v>
      </c>
      <c r="M363" s="105">
        <v>925</v>
      </c>
      <c r="N363" s="107"/>
    </row>
    <row r="364" spans="1:19" ht="25.5" x14ac:dyDescent="0.2">
      <c r="A364" s="14" t="s">
        <v>146</v>
      </c>
      <c r="B364" s="37">
        <v>500</v>
      </c>
      <c r="C364" s="28">
        <v>130</v>
      </c>
      <c r="D364" s="28">
        <v>70</v>
      </c>
      <c r="E364" s="34">
        <v>562.5</v>
      </c>
      <c r="F364" s="34"/>
      <c r="G364" s="34"/>
      <c r="H364" s="34">
        <v>0</v>
      </c>
      <c r="I364" s="60">
        <v>1425.63</v>
      </c>
      <c r="J364" s="106"/>
      <c r="K364" s="106"/>
      <c r="L364" s="106">
        <v>107.62</v>
      </c>
      <c r="M364" s="105">
        <v>0</v>
      </c>
      <c r="N364" s="107"/>
    </row>
    <row r="365" spans="1:19" s="3" customFormat="1" x14ac:dyDescent="0.2">
      <c r="A365" s="13" t="s">
        <v>168</v>
      </c>
      <c r="B365" s="36" t="s">
        <v>154</v>
      </c>
      <c r="C365" s="29"/>
      <c r="D365" s="30"/>
      <c r="E365" s="35" t="s">
        <v>154</v>
      </c>
      <c r="F365" s="32">
        <v>500</v>
      </c>
      <c r="G365" s="35"/>
      <c r="H365" s="32">
        <v>0</v>
      </c>
      <c r="I365" s="58">
        <v>500</v>
      </c>
      <c r="J365" s="106"/>
      <c r="K365" s="106"/>
      <c r="L365" s="106">
        <v>0</v>
      </c>
      <c r="M365" s="105">
        <v>1050</v>
      </c>
      <c r="N365" s="107"/>
      <c r="O365" s="4"/>
      <c r="P365" s="4"/>
      <c r="Q365" s="4"/>
      <c r="R365" s="4"/>
      <c r="S365" s="4"/>
    </row>
    <row r="367" spans="1:19" x14ac:dyDescent="0.2">
      <c r="A367" s="17"/>
      <c r="C367" s="3"/>
    </row>
    <row r="368" spans="1:19" x14ac:dyDescent="0.2">
      <c r="A368" s="17"/>
      <c r="C368" s="3"/>
    </row>
    <row r="369" spans="1:3" x14ac:dyDescent="0.2">
      <c r="A369" s="17"/>
      <c r="C369" s="3"/>
    </row>
    <row r="370" spans="1:3" x14ac:dyDescent="0.2">
      <c r="A370" s="17"/>
      <c r="C370" s="3"/>
    </row>
    <row r="371" spans="1:3" x14ac:dyDescent="0.2">
      <c r="A371" s="17"/>
      <c r="C371" s="3"/>
    </row>
    <row r="372" spans="1:3" x14ac:dyDescent="0.2">
      <c r="A372" s="17"/>
      <c r="C372" s="3"/>
    </row>
    <row r="373" spans="1:3" x14ac:dyDescent="0.2">
      <c r="A373" s="17"/>
      <c r="C373" s="3"/>
    </row>
    <row r="374" spans="1:3" x14ac:dyDescent="0.2">
      <c r="A374" s="17"/>
      <c r="C374" s="3"/>
    </row>
    <row r="375" spans="1:3" x14ac:dyDescent="0.2">
      <c r="A375" s="17"/>
      <c r="C375" s="3"/>
    </row>
    <row r="376" spans="1:3" x14ac:dyDescent="0.2">
      <c r="A376" s="17"/>
      <c r="C376" s="3"/>
    </row>
    <row r="377" spans="1:3" x14ac:dyDescent="0.2">
      <c r="A377" s="17"/>
      <c r="C377" s="3"/>
    </row>
    <row r="378" spans="1:3" x14ac:dyDescent="0.2">
      <c r="A378" s="17"/>
      <c r="C378" s="3"/>
    </row>
    <row r="379" spans="1:3" x14ac:dyDescent="0.2">
      <c r="A379" s="17"/>
      <c r="C379" s="3"/>
    </row>
    <row r="380" spans="1:3" x14ac:dyDescent="0.2">
      <c r="A380" s="17"/>
      <c r="C380" s="3"/>
    </row>
    <row r="381" spans="1:3" x14ac:dyDescent="0.2">
      <c r="A381" s="17"/>
      <c r="C381" s="3"/>
    </row>
    <row r="382" spans="1:3" x14ac:dyDescent="0.2">
      <c r="A382" s="17"/>
      <c r="C382" s="3"/>
    </row>
    <row r="383" spans="1:3" x14ac:dyDescent="0.2">
      <c r="A383" s="17"/>
      <c r="C383" s="3"/>
    </row>
    <row r="384" spans="1:3" x14ac:dyDescent="0.2">
      <c r="A384" s="17"/>
      <c r="C384" s="3"/>
    </row>
    <row r="385" spans="1:3" x14ac:dyDescent="0.2">
      <c r="A385" s="17"/>
      <c r="C385" s="3"/>
    </row>
    <row r="386" spans="1:3" x14ac:dyDescent="0.2">
      <c r="A386" s="17"/>
      <c r="C386" s="3"/>
    </row>
    <row r="387" spans="1:3" x14ac:dyDescent="0.2">
      <c r="A387" s="17"/>
      <c r="C387" s="3"/>
    </row>
    <row r="388" spans="1:3" x14ac:dyDescent="0.2">
      <c r="A388" s="17"/>
      <c r="C388" s="3"/>
    </row>
    <row r="389" spans="1:3" x14ac:dyDescent="0.2">
      <c r="A389" s="17"/>
      <c r="C389" s="3"/>
    </row>
    <row r="390" spans="1:3" x14ac:dyDescent="0.2">
      <c r="A390" s="17"/>
      <c r="C390" s="3"/>
    </row>
    <row r="391" spans="1:3" x14ac:dyDescent="0.2">
      <c r="A391" s="17"/>
      <c r="C391" s="3"/>
    </row>
    <row r="392" spans="1:3" x14ac:dyDescent="0.2">
      <c r="A392" s="17"/>
      <c r="C392" s="3"/>
    </row>
    <row r="393" spans="1:3" x14ac:dyDescent="0.2">
      <c r="A393" s="17"/>
      <c r="C393" s="3"/>
    </row>
    <row r="394" spans="1:3" x14ac:dyDescent="0.2">
      <c r="A394" s="17"/>
      <c r="C394" s="3"/>
    </row>
    <row r="395" spans="1:3" x14ac:dyDescent="0.2">
      <c r="A395" s="17"/>
      <c r="C395" s="3"/>
    </row>
    <row r="396" spans="1:3" x14ac:dyDescent="0.2">
      <c r="A396" s="17"/>
      <c r="C396" s="3"/>
    </row>
    <row r="397" spans="1:3" x14ac:dyDescent="0.2">
      <c r="A397" s="17"/>
      <c r="C397" s="3"/>
    </row>
    <row r="398" spans="1:3" x14ac:dyDescent="0.2">
      <c r="A398" s="17"/>
      <c r="C398" s="3"/>
    </row>
    <row r="399" spans="1:3" x14ac:dyDescent="0.2">
      <c r="A399" s="17"/>
      <c r="C399" s="3"/>
    </row>
    <row r="400" spans="1:3" x14ac:dyDescent="0.2">
      <c r="A400" s="17"/>
      <c r="C400" s="3"/>
    </row>
    <row r="401" spans="1:3" x14ac:dyDescent="0.2">
      <c r="A401" s="17"/>
      <c r="C401" s="3"/>
    </row>
    <row r="402" spans="1:3" x14ac:dyDescent="0.2">
      <c r="A402" s="17"/>
      <c r="C402" s="3"/>
    </row>
    <row r="403" spans="1:3" x14ac:dyDescent="0.2">
      <c r="A403" s="17"/>
      <c r="C403" s="3"/>
    </row>
    <row r="404" spans="1:3" x14ac:dyDescent="0.2">
      <c r="A404" s="17"/>
      <c r="C404" s="3"/>
    </row>
    <row r="405" spans="1:3" x14ac:dyDescent="0.2">
      <c r="A405" s="17"/>
      <c r="C405" s="3"/>
    </row>
    <row r="406" spans="1:3" x14ac:dyDescent="0.2">
      <c r="A406" s="17"/>
      <c r="C406" s="3"/>
    </row>
    <row r="407" spans="1:3" x14ac:dyDescent="0.2">
      <c r="A407" s="17"/>
      <c r="C407" s="3"/>
    </row>
    <row r="408" spans="1:3" x14ac:dyDescent="0.2">
      <c r="A408" s="17"/>
      <c r="C408" s="3"/>
    </row>
    <row r="409" spans="1:3" x14ac:dyDescent="0.2">
      <c r="A409" s="17"/>
      <c r="C409" s="3"/>
    </row>
    <row r="410" spans="1:3" x14ac:dyDescent="0.2">
      <c r="A410" s="17"/>
      <c r="C410" s="3"/>
    </row>
    <row r="411" spans="1:3" x14ac:dyDescent="0.2">
      <c r="A411" s="17"/>
      <c r="C411" s="3"/>
    </row>
    <row r="412" spans="1:3" x14ac:dyDescent="0.2">
      <c r="A412" s="17"/>
      <c r="C412" s="3"/>
    </row>
    <row r="413" spans="1:3" x14ac:dyDescent="0.2">
      <c r="A413" s="17"/>
      <c r="C413" s="3"/>
    </row>
    <row r="414" spans="1:3" x14ac:dyDescent="0.2">
      <c r="A414" s="17"/>
      <c r="C414" s="3"/>
    </row>
    <row r="415" spans="1:3" x14ac:dyDescent="0.2">
      <c r="A415" s="17"/>
      <c r="C415" s="3"/>
    </row>
    <row r="416" spans="1:3" x14ac:dyDescent="0.2">
      <c r="A416" s="17"/>
      <c r="C416" s="3"/>
    </row>
    <row r="417" spans="1:3" x14ac:dyDescent="0.2">
      <c r="A417" s="17"/>
      <c r="C417" s="3"/>
    </row>
    <row r="418" spans="1:3" x14ac:dyDescent="0.2">
      <c r="A418" s="17"/>
      <c r="C418" s="3"/>
    </row>
    <row r="419" spans="1:3" x14ac:dyDescent="0.2">
      <c r="A419" s="17"/>
      <c r="C419" s="3"/>
    </row>
    <row r="420" spans="1:3" x14ac:dyDescent="0.2">
      <c r="A420" s="17"/>
      <c r="C420" s="3"/>
    </row>
    <row r="421" spans="1:3" x14ac:dyDescent="0.2">
      <c r="A421" s="17"/>
      <c r="C421" s="3"/>
    </row>
    <row r="422" spans="1:3" x14ac:dyDescent="0.2">
      <c r="A422" s="17"/>
      <c r="C422" s="3"/>
    </row>
    <row r="423" spans="1:3" x14ac:dyDescent="0.2">
      <c r="A423" s="17"/>
      <c r="C423" s="3"/>
    </row>
    <row r="424" spans="1:3" x14ac:dyDescent="0.2">
      <c r="A424" s="17"/>
      <c r="C424" s="3"/>
    </row>
    <row r="425" spans="1:3" x14ac:dyDescent="0.2">
      <c r="A425" s="17"/>
      <c r="C425" s="3"/>
    </row>
    <row r="426" spans="1:3" x14ac:dyDescent="0.2">
      <c r="A426" s="17"/>
      <c r="C426" s="3"/>
    </row>
    <row r="427" spans="1:3" x14ac:dyDescent="0.2">
      <c r="A427" s="17"/>
      <c r="C427" s="3"/>
    </row>
    <row r="428" spans="1:3" x14ac:dyDescent="0.2">
      <c r="A428" s="17"/>
      <c r="C428" s="3"/>
    </row>
    <row r="429" spans="1:3" x14ac:dyDescent="0.2">
      <c r="A429" s="17"/>
      <c r="C429" s="3"/>
    </row>
    <row r="430" spans="1:3" x14ac:dyDescent="0.2">
      <c r="A430" s="17"/>
      <c r="C430" s="3"/>
    </row>
    <row r="431" spans="1:3" x14ac:dyDescent="0.2">
      <c r="A431" s="17"/>
      <c r="C431" s="3"/>
    </row>
    <row r="432" spans="1:3" x14ac:dyDescent="0.2">
      <c r="A432" s="17"/>
      <c r="C432" s="3"/>
    </row>
    <row r="433" spans="1:3" x14ac:dyDescent="0.2">
      <c r="A433" s="17"/>
      <c r="C433" s="3"/>
    </row>
    <row r="434" spans="1:3" x14ac:dyDescent="0.2">
      <c r="A434" s="17"/>
      <c r="C434" s="3"/>
    </row>
    <row r="435" spans="1:3" x14ac:dyDescent="0.2">
      <c r="A435" s="17"/>
      <c r="C435" s="3"/>
    </row>
    <row r="436" spans="1:3" x14ac:dyDescent="0.2">
      <c r="A436" s="17"/>
      <c r="C436" s="3"/>
    </row>
    <row r="437" spans="1:3" x14ac:dyDescent="0.2">
      <c r="A437" s="17"/>
      <c r="C437" s="3"/>
    </row>
    <row r="438" spans="1:3" x14ac:dyDescent="0.2">
      <c r="A438" s="17"/>
      <c r="C438" s="3"/>
    </row>
    <row r="439" spans="1:3" x14ac:dyDescent="0.2">
      <c r="A439" s="17"/>
      <c r="C439" s="3"/>
    </row>
    <row r="440" spans="1:3" x14ac:dyDescent="0.2">
      <c r="A440" s="17"/>
      <c r="C440" s="3"/>
    </row>
    <row r="441" spans="1:3" x14ac:dyDescent="0.2">
      <c r="A441" s="17"/>
      <c r="C441" s="3"/>
    </row>
    <row r="442" spans="1:3" x14ac:dyDescent="0.2">
      <c r="A442" s="17"/>
      <c r="C442" s="3"/>
    </row>
    <row r="443" spans="1:3" x14ac:dyDescent="0.2">
      <c r="A443" s="17"/>
      <c r="C443" s="3"/>
    </row>
    <row r="444" spans="1:3" x14ac:dyDescent="0.2">
      <c r="A444" s="17"/>
      <c r="C444" s="3"/>
    </row>
    <row r="445" spans="1:3" x14ac:dyDescent="0.2">
      <c r="A445" s="17"/>
      <c r="C445" s="3"/>
    </row>
    <row r="446" spans="1:3" x14ac:dyDescent="0.2">
      <c r="A446" s="17"/>
      <c r="C446" s="3"/>
    </row>
    <row r="447" spans="1:3" x14ac:dyDescent="0.2">
      <c r="A447" s="17"/>
      <c r="C447" s="3"/>
    </row>
    <row r="448" spans="1:3" x14ac:dyDescent="0.2">
      <c r="A448" s="17"/>
      <c r="C448" s="3"/>
    </row>
    <row r="449" spans="1:3" x14ac:dyDescent="0.2">
      <c r="A449" s="17"/>
      <c r="C449" s="3"/>
    </row>
    <row r="450" spans="1:3" x14ac:dyDescent="0.2">
      <c r="A450" s="17"/>
      <c r="C450" s="3"/>
    </row>
    <row r="451" spans="1:3" x14ac:dyDescent="0.2">
      <c r="A451" s="17"/>
      <c r="C451" s="3"/>
    </row>
    <row r="452" spans="1:3" x14ac:dyDescent="0.2">
      <c r="A452" s="17"/>
      <c r="C452" s="3"/>
    </row>
    <row r="453" spans="1:3" x14ac:dyDescent="0.2">
      <c r="A453" s="17"/>
      <c r="C453" s="3"/>
    </row>
    <row r="454" spans="1:3" x14ac:dyDescent="0.2">
      <c r="A454" s="17"/>
      <c r="C454" s="3"/>
    </row>
    <row r="455" spans="1:3" x14ac:dyDescent="0.2">
      <c r="A455" s="17"/>
      <c r="C455" s="3"/>
    </row>
    <row r="456" spans="1:3" x14ac:dyDescent="0.2">
      <c r="A456" s="17"/>
      <c r="C456" s="3"/>
    </row>
    <row r="457" spans="1:3" x14ac:dyDescent="0.2">
      <c r="A457" s="17"/>
      <c r="C457" s="3"/>
    </row>
    <row r="458" spans="1:3" x14ac:dyDescent="0.2">
      <c r="A458" s="17"/>
      <c r="C458" s="3"/>
    </row>
    <row r="459" spans="1:3" x14ac:dyDescent="0.2">
      <c r="A459" s="17"/>
      <c r="C459" s="3"/>
    </row>
    <row r="460" spans="1:3" x14ac:dyDescent="0.2">
      <c r="A460" s="17"/>
      <c r="C460" s="3"/>
    </row>
    <row r="461" spans="1:3" x14ac:dyDescent="0.2">
      <c r="A461" s="17"/>
      <c r="C461" s="3"/>
    </row>
    <row r="462" spans="1:3" x14ac:dyDescent="0.2">
      <c r="A462" s="17"/>
      <c r="C462" s="3"/>
    </row>
    <row r="463" spans="1:3" x14ac:dyDescent="0.2">
      <c r="A463" s="17"/>
      <c r="C463" s="3"/>
    </row>
    <row r="464" spans="1:3" x14ac:dyDescent="0.2">
      <c r="A464" s="17"/>
      <c r="C464" s="3"/>
    </row>
    <row r="465" spans="1:3" x14ac:dyDescent="0.2">
      <c r="A465" s="17"/>
      <c r="C465" s="3"/>
    </row>
    <row r="466" spans="1:3" x14ac:dyDescent="0.2">
      <c r="A466" s="17"/>
      <c r="C466" s="3"/>
    </row>
    <row r="467" spans="1:3" x14ac:dyDescent="0.2">
      <c r="A467" s="17"/>
      <c r="C467" s="3"/>
    </row>
    <row r="468" spans="1:3" x14ac:dyDescent="0.2">
      <c r="A468" s="17"/>
      <c r="C468" s="3"/>
    </row>
    <row r="469" spans="1:3" x14ac:dyDescent="0.2">
      <c r="A469" s="17"/>
      <c r="C469" s="3"/>
    </row>
    <row r="470" spans="1:3" x14ac:dyDescent="0.2">
      <c r="A470" s="17"/>
      <c r="C470" s="3"/>
    </row>
    <row r="471" spans="1:3" x14ac:dyDescent="0.2">
      <c r="A471" s="17"/>
      <c r="C471" s="3"/>
    </row>
    <row r="472" spans="1:3" x14ac:dyDescent="0.2">
      <c r="A472" s="17"/>
      <c r="C472" s="3"/>
    </row>
    <row r="473" spans="1:3" x14ac:dyDescent="0.2">
      <c r="A473" s="17"/>
      <c r="C473" s="3"/>
    </row>
    <row r="474" spans="1:3" x14ac:dyDescent="0.2">
      <c r="A474" s="17"/>
      <c r="C474" s="3"/>
    </row>
    <row r="475" spans="1:3" x14ac:dyDescent="0.2">
      <c r="A475" s="17"/>
      <c r="C475" s="3"/>
    </row>
    <row r="476" spans="1:3" x14ac:dyDescent="0.2">
      <c r="A476" s="17"/>
      <c r="C476" s="3"/>
    </row>
    <row r="477" spans="1:3" x14ac:dyDescent="0.2">
      <c r="A477" s="17"/>
      <c r="C477" s="3"/>
    </row>
    <row r="478" spans="1:3" x14ac:dyDescent="0.2">
      <c r="A478" s="17"/>
      <c r="C478" s="3"/>
    </row>
    <row r="479" spans="1:3" x14ac:dyDescent="0.2">
      <c r="A479" s="17"/>
      <c r="C479" s="3"/>
    </row>
    <row r="480" spans="1:3" x14ac:dyDescent="0.2">
      <c r="A480" s="17"/>
      <c r="C480" s="3"/>
    </row>
    <row r="481" spans="1:3" x14ac:dyDescent="0.2">
      <c r="A481" s="17"/>
      <c r="C481" s="3"/>
    </row>
    <row r="482" spans="1:3" x14ac:dyDescent="0.2">
      <c r="A482" s="17"/>
      <c r="C482" s="3"/>
    </row>
    <row r="483" spans="1:3" x14ac:dyDescent="0.2">
      <c r="A483" s="17"/>
      <c r="C483" s="3"/>
    </row>
    <row r="484" spans="1:3" x14ac:dyDescent="0.2">
      <c r="A484" s="17"/>
      <c r="C484" s="3"/>
    </row>
    <row r="485" spans="1:3" x14ac:dyDescent="0.2">
      <c r="A485" s="17"/>
      <c r="C485" s="3"/>
    </row>
    <row r="486" spans="1:3" x14ac:dyDescent="0.2">
      <c r="A486" s="17"/>
      <c r="C486" s="3"/>
    </row>
    <row r="487" spans="1:3" x14ac:dyDescent="0.2">
      <c r="A487" s="17"/>
      <c r="C487" s="3"/>
    </row>
    <row r="488" spans="1:3" x14ac:dyDescent="0.2">
      <c r="A488" s="17"/>
      <c r="C488" s="3"/>
    </row>
    <row r="489" spans="1:3" x14ac:dyDescent="0.2">
      <c r="A489" s="17"/>
      <c r="C489" s="3"/>
    </row>
    <row r="490" spans="1:3" x14ac:dyDescent="0.2">
      <c r="A490" s="17"/>
      <c r="C490" s="3"/>
    </row>
    <row r="491" spans="1:3" x14ac:dyDescent="0.2">
      <c r="A491" s="17"/>
      <c r="C491" s="3"/>
    </row>
    <row r="492" spans="1:3" x14ac:dyDescent="0.2">
      <c r="A492" s="17"/>
      <c r="C492" s="3"/>
    </row>
    <row r="493" spans="1:3" x14ac:dyDescent="0.2">
      <c r="A493" s="17"/>
      <c r="C493" s="3"/>
    </row>
    <row r="494" spans="1:3" x14ac:dyDescent="0.2">
      <c r="A494" s="17"/>
      <c r="C494" s="3"/>
    </row>
    <row r="495" spans="1:3" x14ac:dyDescent="0.2">
      <c r="A495" s="17"/>
      <c r="C495" s="3"/>
    </row>
    <row r="496" spans="1:3" x14ac:dyDescent="0.2">
      <c r="A496" s="17"/>
      <c r="C496" s="3"/>
    </row>
    <row r="497" spans="1:3" x14ac:dyDescent="0.2">
      <c r="A497" s="17"/>
      <c r="C497" s="3"/>
    </row>
    <row r="498" spans="1:3" x14ac:dyDescent="0.2">
      <c r="A498" s="17"/>
      <c r="C498" s="3"/>
    </row>
    <row r="499" spans="1:3" x14ac:dyDescent="0.2">
      <c r="A499" s="17"/>
      <c r="C499" s="3"/>
    </row>
    <row r="500" spans="1:3" x14ac:dyDescent="0.2">
      <c r="A500" s="17"/>
      <c r="C500" s="3"/>
    </row>
    <row r="501" spans="1:3" x14ac:dyDescent="0.2">
      <c r="A501" s="17"/>
      <c r="C501" s="3"/>
    </row>
    <row r="502" spans="1:3" x14ac:dyDescent="0.2">
      <c r="A502" s="17"/>
      <c r="C502" s="3"/>
    </row>
    <row r="503" spans="1:3" x14ac:dyDescent="0.2">
      <c r="A503" s="17"/>
      <c r="C503" s="3"/>
    </row>
    <row r="504" spans="1:3" x14ac:dyDescent="0.2">
      <c r="A504" s="17"/>
      <c r="C504" s="3"/>
    </row>
    <row r="505" spans="1:3" x14ac:dyDescent="0.2">
      <c r="A505" s="17"/>
      <c r="C505" s="3"/>
    </row>
    <row r="506" spans="1:3" x14ac:dyDescent="0.2">
      <c r="A506" s="17"/>
      <c r="C506" s="3"/>
    </row>
    <row r="507" spans="1:3" x14ac:dyDescent="0.2">
      <c r="A507" s="17"/>
      <c r="C507" s="3"/>
    </row>
    <row r="508" spans="1:3" x14ac:dyDescent="0.2">
      <c r="A508" s="17"/>
      <c r="C508" s="3"/>
    </row>
    <row r="509" spans="1:3" x14ac:dyDescent="0.2">
      <c r="A509" s="17"/>
      <c r="C509" s="3"/>
    </row>
    <row r="510" spans="1:3" x14ac:dyDescent="0.2">
      <c r="A510" s="17"/>
      <c r="C510" s="3"/>
    </row>
    <row r="511" spans="1:3" x14ac:dyDescent="0.2">
      <c r="A511" s="17"/>
      <c r="C511" s="3"/>
    </row>
    <row r="512" spans="1:3" x14ac:dyDescent="0.2">
      <c r="A512" s="17"/>
      <c r="C512" s="3"/>
    </row>
    <row r="513" spans="1:3" x14ac:dyDescent="0.2">
      <c r="A513" s="17"/>
      <c r="C513" s="3"/>
    </row>
    <row r="514" spans="1:3" x14ac:dyDescent="0.2">
      <c r="A514" s="17"/>
      <c r="C514" s="3"/>
    </row>
    <row r="515" spans="1:3" x14ac:dyDescent="0.2">
      <c r="A515" s="17"/>
      <c r="C515" s="3"/>
    </row>
    <row r="516" spans="1:3" x14ac:dyDescent="0.2">
      <c r="A516" s="17"/>
      <c r="C516" s="3"/>
    </row>
    <row r="517" spans="1:3" x14ac:dyDescent="0.2">
      <c r="A517" s="17"/>
      <c r="C517" s="3"/>
    </row>
    <row r="518" spans="1:3" x14ac:dyDescent="0.2">
      <c r="A518" s="17"/>
      <c r="C518" s="3"/>
    </row>
    <row r="519" spans="1:3" x14ac:dyDescent="0.2">
      <c r="A519" s="17"/>
      <c r="C519" s="3"/>
    </row>
    <row r="520" spans="1:3" x14ac:dyDescent="0.2">
      <c r="A520" s="17"/>
      <c r="C520" s="3"/>
    </row>
    <row r="521" spans="1:3" x14ac:dyDescent="0.2">
      <c r="A521" s="17"/>
      <c r="C521" s="3"/>
    </row>
    <row r="522" spans="1:3" x14ac:dyDescent="0.2">
      <c r="A522" s="17"/>
      <c r="C522" s="3"/>
    </row>
    <row r="523" spans="1:3" x14ac:dyDescent="0.2">
      <c r="A523" s="17"/>
      <c r="C523" s="3"/>
    </row>
    <row r="524" spans="1:3" x14ac:dyDescent="0.2">
      <c r="A524" s="17"/>
      <c r="C524" s="3"/>
    </row>
    <row r="525" spans="1:3" x14ac:dyDescent="0.2">
      <c r="A525" s="17"/>
      <c r="C525" s="3"/>
    </row>
    <row r="526" spans="1:3" x14ac:dyDescent="0.2">
      <c r="A526" s="17"/>
      <c r="C526" s="3"/>
    </row>
    <row r="527" spans="1:3" x14ac:dyDescent="0.2">
      <c r="A527" s="17"/>
      <c r="C527" s="3"/>
    </row>
    <row r="528" spans="1:3" x14ac:dyDescent="0.2">
      <c r="A528" s="17"/>
      <c r="C528" s="3"/>
    </row>
    <row r="529" spans="1:3" x14ac:dyDescent="0.2">
      <c r="A529" s="17"/>
      <c r="C529" s="3"/>
    </row>
    <row r="530" spans="1:3" x14ac:dyDescent="0.2">
      <c r="A530" s="17"/>
      <c r="C530" s="3"/>
    </row>
    <row r="531" spans="1:3" x14ac:dyDescent="0.2">
      <c r="A531" s="17"/>
      <c r="C531" s="3"/>
    </row>
    <row r="532" spans="1:3" x14ac:dyDescent="0.2">
      <c r="A532" s="17"/>
      <c r="C532" s="3"/>
    </row>
    <row r="533" spans="1:3" x14ac:dyDescent="0.2">
      <c r="A533" s="17"/>
      <c r="C533" s="3"/>
    </row>
    <row r="534" spans="1:3" x14ac:dyDescent="0.2">
      <c r="A534" s="17"/>
      <c r="C534" s="3"/>
    </row>
    <row r="535" spans="1:3" x14ac:dyDescent="0.2">
      <c r="A535" s="17"/>
      <c r="C535" s="3"/>
    </row>
    <row r="536" spans="1:3" x14ac:dyDescent="0.2">
      <c r="A536" s="17"/>
      <c r="C536" s="3"/>
    </row>
    <row r="537" spans="1:3" x14ac:dyDescent="0.2">
      <c r="A537" s="17"/>
      <c r="C537" s="3"/>
    </row>
    <row r="538" spans="1:3" x14ac:dyDescent="0.2">
      <c r="A538" s="17"/>
      <c r="C538" s="3"/>
    </row>
    <row r="539" spans="1:3" x14ac:dyDescent="0.2">
      <c r="A539" s="17"/>
      <c r="C539" s="3"/>
    </row>
    <row r="540" spans="1:3" x14ac:dyDescent="0.2">
      <c r="A540" s="17"/>
      <c r="C540" s="3"/>
    </row>
    <row r="541" spans="1:3" x14ac:dyDescent="0.2">
      <c r="A541" s="17"/>
      <c r="C541" s="3"/>
    </row>
    <row r="542" spans="1:3" x14ac:dyDescent="0.2">
      <c r="A542" s="17"/>
      <c r="C542" s="3"/>
    </row>
    <row r="543" spans="1:3" x14ac:dyDescent="0.2">
      <c r="A543" s="17"/>
      <c r="C543" s="3"/>
    </row>
    <row r="544" spans="1:3" x14ac:dyDescent="0.2">
      <c r="A544" s="17"/>
      <c r="C544" s="3"/>
    </row>
    <row r="545" spans="1:3" x14ac:dyDescent="0.2">
      <c r="A545" s="17"/>
      <c r="C545" s="3"/>
    </row>
    <row r="546" spans="1:3" x14ac:dyDescent="0.2">
      <c r="A546" s="17"/>
      <c r="C546" s="3"/>
    </row>
    <row r="547" spans="1:3" x14ac:dyDescent="0.2">
      <c r="A547" s="17"/>
      <c r="C547" s="3"/>
    </row>
    <row r="548" spans="1:3" x14ac:dyDescent="0.2">
      <c r="A548" s="17"/>
      <c r="C548" s="3"/>
    </row>
    <row r="549" spans="1:3" x14ac:dyDescent="0.2">
      <c r="A549" s="17"/>
      <c r="C549" s="3"/>
    </row>
    <row r="550" spans="1:3" x14ac:dyDescent="0.2">
      <c r="A550" s="17"/>
      <c r="C550" s="3"/>
    </row>
    <row r="551" spans="1:3" x14ac:dyDescent="0.2">
      <c r="A551" s="17"/>
      <c r="C551" s="3"/>
    </row>
    <row r="552" spans="1:3" x14ac:dyDescent="0.2">
      <c r="A552" s="17"/>
      <c r="C552" s="3"/>
    </row>
    <row r="553" spans="1:3" x14ac:dyDescent="0.2">
      <c r="A553" s="17"/>
      <c r="C553" s="3"/>
    </row>
    <row r="554" spans="1:3" x14ac:dyDescent="0.2">
      <c r="A554" s="17"/>
      <c r="C554" s="3"/>
    </row>
    <row r="555" spans="1:3" x14ac:dyDescent="0.2">
      <c r="A555" s="17"/>
      <c r="C555" s="3"/>
    </row>
    <row r="556" spans="1:3" x14ac:dyDescent="0.2">
      <c r="A556" s="17"/>
      <c r="C556" s="3"/>
    </row>
    <row r="557" spans="1:3" x14ac:dyDescent="0.2">
      <c r="A557" s="17"/>
      <c r="C557" s="3"/>
    </row>
    <row r="558" spans="1:3" x14ac:dyDescent="0.2">
      <c r="A558" s="17"/>
      <c r="C558" s="3"/>
    </row>
    <row r="559" spans="1:3" x14ac:dyDescent="0.2">
      <c r="A559" s="17"/>
      <c r="C559" s="3"/>
    </row>
    <row r="560" spans="1:3" x14ac:dyDescent="0.2">
      <c r="A560" s="17"/>
      <c r="C560" s="3"/>
    </row>
    <row r="561" spans="1:3" x14ac:dyDescent="0.2">
      <c r="A561" s="17"/>
      <c r="C561" s="3"/>
    </row>
    <row r="562" spans="1:3" x14ac:dyDescent="0.2">
      <c r="A562" s="17"/>
      <c r="C562" s="3"/>
    </row>
    <row r="563" spans="1:3" x14ac:dyDescent="0.2">
      <c r="A563" s="17"/>
      <c r="C563" s="3"/>
    </row>
    <row r="564" spans="1:3" x14ac:dyDescent="0.2">
      <c r="A564" s="17"/>
      <c r="C564" s="3"/>
    </row>
    <row r="565" spans="1:3" x14ac:dyDescent="0.2">
      <c r="A565" s="17"/>
      <c r="C565" s="3"/>
    </row>
    <row r="566" spans="1:3" x14ac:dyDescent="0.2">
      <c r="A566" s="17"/>
      <c r="C566" s="3"/>
    </row>
  </sheetData>
  <mergeCells count="2">
    <mergeCell ref="A2:N2"/>
    <mergeCell ref="A329:N329"/>
  </mergeCells>
  <pageMargins left="0" right="0" top="0.75" bottom="0.75" header="0.3" footer="0.3"/>
  <pageSetup scale="65" fitToHeight="1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467"/>
  <sheetViews>
    <sheetView zoomScale="85" zoomScaleNormal="85" workbookViewId="0">
      <pane ySplit="3" topLeftCell="A259" activePane="bottomLeft" state="frozen"/>
      <selection pane="bottomLeft" activeCell="A28" sqref="A28:XFD28"/>
    </sheetView>
  </sheetViews>
  <sheetFormatPr defaultColWidth="11" defaultRowHeight="12.75" x14ac:dyDescent="0.2"/>
  <cols>
    <col min="1" max="1" width="21.625" style="16" customWidth="1"/>
    <col min="2" max="2" width="11.5" style="10" bestFit="1" customWidth="1"/>
    <col min="3" max="3" width="13" style="10" customWidth="1"/>
    <col min="4" max="4" width="12.5" style="3" customWidth="1"/>
    <col min="5" max="5" width="11.5" style="10" bestFit="1" customWidth="1"/>
    <col min="6" max="6" width="13.125" style="10" bestFit="1" customWidth="1"/>
    <col min="7" max="7" width="10.125" style="3" bestFit="1" customWidth="1"/>
    <col min="8" max="8" width="11.125" style="3" bestFit="1" customWidth="1"/>
    <col min="9" max="9" width="11.5" style="3" bestFit="1" customWidth="1"/>
    <col min="10" max="10" width="12.125" style="3" bestFit="1" customWidth="1"/>
    <col min="11" max="11" width="10.125" style="3" bestFit="1" customWidth="1"/>
    <col min="12" max="12" width="11.125" style="3" bestFit="1" customWidth="1"/>
    <col min="13" max="13" width="11.5" style="3" bestFit="1" customWidth="1"/>
    <col min="14" max="14" width="14.125" style="3" bestFit="1" customWidth="1"/>
    <col min="15" max="15" width="14" style="8" bestFit="1" customWidth="1"/>
    <col min="16" max="16" width="13.125" style="2" customWidth="1"/>
    <col min="17" max="17" width="12" style="2" bestFit="1" customWidth="1"/>
    <col min="18" max="18" width="10" style="2" bestFit="1" customWidth="1"/>
    <col min="19" max="19" width="15.25" style="3" bestFit="1" customWidth="1"/>
    <col min="20" max="20" width="11" style="3"/>
    <col min="21" max="22" width="11" style="1"/>
    <col min="23" max="23" width="12.5" style="1" customWidth="1"/>
    <col min="24" max="16384" width="11" style="4"/>
  </cols>
  <sheetData>
    <row r="1" spans="1:23" ht="26.25" customHeight="1" x14ac:dyDescent="0.2">
      <c r="A1" s="142" t="s">
        <v>399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4"/>
      <c r="U1" s="4"/>
      <c r="V1" s="4"/>
      <c r="W1" s="4"/>
    </row>
    <row r="2" spans="1:23" ht="72.75" customHeight="1" x14ac:dyDescent="0.2">
      <c r="A2" s="112" t="s">
        <v>489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4"/>
      <c r="N2" s="4"/>
      <c r="O2" s="144" t="s">
        <v>252</v>
      </c>
      <c r="P2" s="144"/>
      <c r="Q2" s="145" t="s">
        <v>253</v>
      </c>
      <c r="R2" s="145"/>
      <c r="S2" s="54"/>
    </row>
    <row r="3" spans="1:23" s="7" customFormat="1" ht="67.5" customHeight="1" x14ac:dyDescent="0.2">
      <c r="A3" s="12" t="s">
        <v>0</v>
      </c>
      <c r="B3" s="27" t="s">
        <v>206</v>
      </c>
      <c r="C3" s="27" t="s">
        <v>201</v>
      </c>
      <c r="D3" s="27" t="s">
        <v>202</v>
      </c>
      <c r="E3" s="31" t="s">
        <v>207</v>
      </c>
      <c r="F3" s="31" t="s">
        <v>261</v>
      </c>
      <c r="G3" s="31" t="s">
        <v>263</v>
      </c>
      <c r="H3" s="31" t="s">
        <v>262</v>
      </c>
      <c r="I3" s="56" t="s">
        <v>260</v>
      </c>
      <c r="J3" s="56" t="s">
        <v>383</v>
      </c>
      <c r="K3" s="56" t="s">
        <v>384</v>
      </c>
      <c r="L3" s="56" t="s">
        <v>385</v>
      </c>
      <c r="M3" s="21" t="s">
        <v>386</v>
      </c>
      <c r="N3" s="118" t="s">
        <v>388</v>
      </c>
      <c r="O3" s="11" t="s">
        <v>170</v>
      </c>
      <c r="P3" s="11" t="s">
        <v>152</v>
      </c>
      <c r="Q3" s="11" t="s">
        <v>172</v>
      </c>
      <c r="R3" s="42" t="s">
        <v>200</v>
      </c>
      <c r="S3" s="53" t="s">
        <v>401</v>
      </c>
      <c r="T3" s="6"/>
    </row>
    <row r="4" spans="1:23" s="9" customFormat="1" ht="23.25" customHeight="1" x14ac:dyDescent="0.2">
      <c r="A4" s="146" t="s">
        <v>148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8"/>
    </row>
    <row r="5" spans="1:23" ht="25.5" x14ac:dyDescent="0.2">
      <c r="A5" s="13" t="s">
        <v>203</v>
      </c>
      <c r="B5" s="37">
        <v>400</v>
      </c>
      <c r="C5" s="29"/>
      <c r="D5" s="30">
        <v>0</v>
      </c>
      <c r="E5" s="35" t="s">
        <v>154</v>
      </c>
      <c r="F5" s="32">
        <v>400</v>
      </c>
      <c r="G5" s="35"/>
      <c r="H5" s="32">
        <v>0</v>
      </c>
      <c r="I5" s="58">
        <v>475</v>
      </c>
      <c r="J5" s="106"/>
      <c r="K5" s="106"/>
      <c r="L5" s="106">
        <v>0</v>
      </c>
      <c r="M5" s="108">
        <v>237.5</v>
      </c>
      <c r="N5" s="119">
        <v>5000</v>
      </c>
      <c r="O5" s="114" t="s">
        <v>405</v>
      </c>
      <c r="P5" s="110" t="s">
        <v>405</v>
      </c>
      <c r="Q5" s="110" t="s">
        <v>404</v>
      </c>
      <c r="R5" s="109" t="s">
        <v>464</v>
      </c>
      <c r="S5" s="111">
        <v>0</v>
      </c>
      <c r="T5" s="4"/>
      <c r="U5" s="4"/>
      <c r="V5" s="4"/>
      <c r="W5" s="4"/>
    </row>
    <row r="6" spans="1:23" ht="25.5" x14ac:dyDescent="0.2">
      <c r="A6" s="13" t="s">
        <v>1</v>
      </c>
      <c r="B6" s="37">
        <v>5100</v>
      </c>
      <c r="C6" s="29"/>
      <c r="D6" s="30">
        <v>0</v>
      </c>
      <c r="E6" s="32">
        <v>2650</v>
      </c>
      <c r="F6" s="32"/>
      <c r="G6" s="32"/>
      <c r="H6" s="32">
        <v>0</v>
      </c>
      <c r="I6" s="58">
        <v>2850</v>
      </c>
      <c r="J6" s="106"/>
      <c r="K6" s="106"/>
      <c r="L6" s="106">
        <v>0</v>
      </c>
      <c r="M6" s="108">
        <v>1680</v>
      </c>
      <c r="N6" s="119">
        <v>3600</v>
      </c>
      <c r="O6" s="114" t="s">
        <v>405</v>
      </c>
      <c r="P6" s="110" t="s">
        <v>405</v>
      </c>
      <c r="Q6" s="110" t="s">
        <v>404</v>
      </c>
      <c r="R6" s="109" t="s">
        <v>465</v>
      </c>
      <c r="S6" s="111">
        <v>2000</v>
      </c>
      <c r="T6" s="4"/>
      <c r="U6" s="4"/>
      <c r="V6" s="4"/>
      <c r="W6" s="4"/>
    </row>
    <row r="7" spans="1:23" ht="38.25" x14ac:dyDescent="0.2">
      <c r="A7" s="13" t="s">
        <v>2</v>
      </c>
      <c r="B7" s="37">
        <v>1800</v>
      </c>
      <c r="C7" s="29"/>
      <c r="D7" s="30">
        <v>1772.7</v>
      </c>
      <c r="E7" s="32">
        <v>1000</v>
      </c>
      <c r="F7" s="32"/>
      <c r="G7" s="32"/>
      <c r="H7" s="32">
        <v>337.2</v>
      </c>
      <c r="I7" s="58">
        <v>807.5</v>
      </c>
      <c r="J7" s="106"/>
      <c r="K7" s="106"/>
      <c r="L7" s="106">
        <v>2.5499999999999998</v>
      </c>
      <c r="M7" s="108">
        <v>800</v>
      </c>
      <c r="N7" s="119">
        <v>800</v>
      </c>
      <c r="O7" s="114" t="s">
        <v>405</v>
      </c>
      <c r="P7" s="114" t="s">
        <v>405</v>
      </c>
      <c r="Q7" s="110" t="s">
        <v>455</v>
      </c>
      <c r="R7" s="109" t="s">
        <v>465</v>
      </c>
      <c r="S7" s="111">
        <v>800</v>
      </c>
      <c r="T7" s="4"/>
      <c r="U7" s="4"/>
      <c r="V7" s="4"/>
      <c r="W7" s="4"/>
    </row>
    <row r="8" spans="1:23" x14ac:dyDescent="0.2">
      <c r="A8" s="13" t="s">
        <v>3</v>
      </c>
      <c r="B8" s="37">
        <v>900</v>
      </c>
      <c r="C8" s="29"/>
      <c r="D8" s="30">
        <v>610.23</v>
      </c>
      <c r="E8" s="32">
        <v>1050</v>
      </c>
      <c r="F8" s="32"/>
      <c r="G8" s="32"/>
      <c r="H8" s="32">
        <v>0</v>
      </c>
      <c r="I8" s="58">
        <v>266</v>
      </c>
      <c r="J8" s="106"/>
      <c r="K8" s="106"/>
      <c r="L8" s="106">
        <v>0</v>
      </c>
      <c r="M8" s="108">
        <v>400</v>
      </c>
      <c r="N8" s="119"/>
      <c r="O8" s="114"/>
      <c r="P8" s="110" t="s">
        <v>405</v>
      </c>
      <c r="Q8" s="110" t="s">
        <v>404</v>
      </c>
      <c r="R8" s="109" t="s">
        <v>465</v>
      </c>
      <c r="S8" s="111">
        <v>0</v>
      </c>
      <c r="T8" s="4"/>
      <c r="U8" s="4"/>
      <c r="V8" s="4"/>
      <c r="W8" s="4"/>
    </row>
    <row r="9" spans="1:23" x14ac:dyDescent="0.2">
      <c r="A9" s="44" t="s">
        <v>370</v>
      </c>
      <c r="B9" s="36" t="s">
        <v>154</v>
      </c>
      <c r="C9" s="29"/>
      <c r="D9" s="30"/>
      <c r="E9" s="35" t="s">
        <v>154</v>
      </c>
      <c r="F9" s="32"/>
      <c r="G9" s="32"/>
      <c r="H9" s="32"/>
      <c r="I9" s="57" t="s">
        <v>154</v>
      </c>
      <c r="J9" s="106"/>
      <c r="K9" s="106"/>
      <c r="L9" s="106"/>
      <c r="M9" s="108">
        <v>180</v>
      </c>
      <c r="N9" s="119">
        <v>500</v>
      </c>
      <c r="O9" s="114" t="s">
        <v>405</v>
      </c>
      <c r="P9" s="110" t="s">
        <v>405</v>
      </c>
      <c r="Q9" s="110" t="s">
        <v>404</v>
      </c>
      <c r="R9" s="109" t="s">
        <v>465</v>
      </c>
      <c r="S9" s="111">
        <v>400</v>
      </c>
      <c r="T9" s="4"/>
      <c r="U9" s="4"/>
      <c r="V9" s="4"/>
      <c r="W9" s="4"/>
    </row>
    <row r="10" spans="1:23" x14ac:dyDescent="0.2">
      <c r="A10" s="44" t="s">
        <v>416</v>
      </c>
      <c r="B10" s="36" t="s">
        <v>154</v>
      </c>
      <c r="C10" s="29"/>
      <c r="D10" s="30"/>
      <c r="E10" s="35" t="s">
        <v>154</v>
      </c>
      <c r="F10" s="32"/>
      <c r="G10" s="32"/>
      <c r="H10" s="32"/>
      <c r="I10" s="57" t="s">
        <v>154</v>
      </c>
      <c r="J10" s="106"/>
      <c r="K10" s="106"/>
      <c r="L10" s="106"/>
      <c r="M10" s="113" t="s">
        <v>154</v>
      </c>
      <c r="N10" s="119">
        <v>390</v>
      </c>
      <c r="O10" s="114" t="s">
        <v>405</v>
      </c>
      <c r="P10" s="110" t="s">
        <v>405</v>
      </c>
      <c r="Q10" s="110" t="s">
        <v>404</v>
      </c>
      <c r="R10" s="109" t="s">
        <v>464</v>
      </c>
      <c r="S10" s="111">
        <v>0</v>
      </c>
      <c r="T10" s="4"/>
      <c r="U10" s="4"/>
      <c r="V10" s="4"/>
      <c r="W10" s="4"/>
    </row>
    <row r="11" spans="1:23" x14ac:dyDescent="0.2">
      <c r="A11" s="13" t="s">
        <v>4</v>
      </c>
      <c r="B11" s="37">
        <v>3000</v>
      </c>
      <c r="C11" s="29"/>
      <c r="D11" s="30">
        <v>2681.17</v>
      </c>
      <c r="E11" s="32">
        <v>1500</v>
      </c>
      <c r="F11" s="32">
        <v>375</v>
      </c>
      <c r="G11" s="32"/>
      <c r="H11" s="32">
        <v>0</v>
      </c>
      <c r="I11" s="58">
        <v>760</v>
      </c>
      <c r="J11" s="106">
        <v>85.17</v>
      </c>
      <c r="K11" s="106"/>
      <c r="L11" s="106">
        <v>0</v>
      </c>
      <c r="M11" s="108">
        <v>800</v>
      </c>
      <c r="N11" s="119">
        <v>3163.5</v>
      </c>
      <c r="O11" s="114" t="s">
        <v>405</v>
      </c>
      <c r="P11" s="110" t="s">
        <v>405</v>
      </c>
      <c r="Q11" s="110" t="s">
        <v>404</v>
      </c>
      <c r="R11" s="109" t="s">
        <v>465</v>
      </c>
      <c r="S11" s="111">
        <v>1200</v>
      </c>
      <c r="T11" s="4"/>
      <c r="U11" s="4"/>
      <c r="V11" s="4"/>
      <c r="W11" s="4"/>
    </row>
    <row r="12" spans="1:23" ht="25.5" x14ac:dyDescent="0.2">
      <c r="A12" s="13" t="s">
        <v>5</v>
      </c>
      <c r="B12" s="37">
        <v>6500</v>
      </c>
      <c r="C12" s="29"/>
      <c r="D12" s="30">
        <v>-5.91</v>
      </c>
      <c r="E12" s="32">
        <v>7100</v>
      </c>
      <c r="F12" s="32"/>
      <c r="G12" s="32"/>
      <c r="H12" s="32">
        <v>324.22000000000003</v>
      </c>
      <c r="I12" s="58">
        <v>7220</v>
      </c>
      <c r="J12" s="106"/>
      <c r="K12" s="106"/>
      <c r="L12" s="106">
        <v>0</v>
      </c>
      <c r="M12" s="108">
        <v>7500</v>
      </c>
      <c r="N12" s="119">
        <v>9000</v>
      </c>
      <c r="O12" s="114" t="s">
        <v>486</v>
      </c>
      <c r="P12" s="110" t="s">
        <v>405</v>
      </c>
      <c r="Q12" s="110" t="s">
        <v>404</v>
      </c>
      <c r="R12" s="109" t="s">
        <v>465</v>
      </c>
      <c r="S12" s="111">
        <v>0</v>
      </c>
      <c r="T12" s="4"/>
      <c r="U12" s="4"/>
      <c r="V12" s="4"/>
      <c r="W12" s="4"/>
    </row>
    <row r="13" spans="1:23" ht="25.5" x14ac:dyDescent="0.2">
      <c r="A13" s="13" t="s">
        <v>7</v>
      </c>
      <c r="B13" s="37">
        <v>500</v>
      </c>
      <c r="C13" s="29"/>
      <c r="D13" s="30">
        <v>0</v>
      </c>
      <c r="E13" s="32">
        <v>625</v>
      </c>
      <c r="F13" s="32"/>
      <c r="G13" s="32"/>
      <c r="H13" s="32">
        <v>0</v>
      </c>
      <c r="I13" s="58">
        <v>855</v>
      </c>
      <c r="J13" s="106"/>
      <c r="K13" s="106"/>
      <c r="L13" s="106">
        <v>391.23</v>
      </c>
      <c r="M13" s="108">
        <v>1200</v>
      </c>
      <c r="N13" s="119">
        <v>1200</v>
      </c>
      <c r="O13" s="114" t="s">
        <v>405</v>
      </c>
      <c r="P13" s="110" t="s">
        <v>405</v>
      </c>
      <c r="Q13" s="110" t="s">
        <v>455</v>
      </c>
      <c r="R13" s="109" t="s">
        <v>465</v>
      </c>
      <c r="S13" s="111">
        <v>1000</v>
      </c>
      <c r="T13" s="4"/>
      <c r="U13" s="4"/>
      <c r="V13" s="4"/>
      <c r="W13" s="4"/>
    </row>
    <row r="14" spans="1:23" s="3" customFormat="1" ht="25.5" x14ac:dyDescent="0.2">
      <c r="A14" s="13" t="s">
        <v>149</v>
      </c>
      <c r="B14" s="36" t="s">
        <v>154</v>
      </c>
      <c r="C14" s="29">
        <v>500</v>
      </c>
      <c r="D14" s="30">
        <v>0</v>
      </c>
      <c r="E14" s="32">
        <v>600</v>
      </c>
      <c r="F14" s="32"/>
      <c r="G14" s="32"/>
      <c r="H14" s="32">
        <v>600</v>
      </c>
      <c r="I14" s="58">
        <v>665</v>
      </c>
      <c r="J14" s="106"/>
      <c r="K14" s="106"/>
      <c r="L14" s="106">
        <v>0</v>
      </c>
      <c r="M14" s="108">
        <v>400</v>
      </c>
      <c r="N14" s="119">
        <v>799</v>
      </c>
      <c r="O14" s="114" t="s">
        <v>405</v>
      </c>
      <c r="P14" s="110" t="s">
        <v>405</v>
      </c>
      <c r="Q14" s="110" t="s">
        <v>404</v>
      </c>
      <c r="R14" s="109" t="s">
        <v>465</v>
      </c>
      <c r="S14" s="111">
        <v>800</v>
      </c>
    </row>
    <row r="15" spans="1:23" s="3" customFormat="1" ht="38.25" x14ac:dyDescent="0.2">
      <c r="A15" s="13" t="s">
        <v>8</v>
      </c>
      <c r="B15" s="37">
        <v>750</v>
      </c>
      <c r="C15" s="29"/>
      <c r="D15" s="30">
        <v>22.13</v>
      </c>
      <c r="E15" s="32">
        <v>700</v>
      </c>
      <c r="F15" s="32">
        <v>175</v>
      </c>
      <c r="G15" s="32"/>
      <c r="H15" s="32">
        <v>0</v>
      </c>
      <c r="I15" s="58">
        <v>570</v>
      </c>
      <c r="J15" s="106"/>
      <c r="K15" s="106"/>
      <c r="L15" s="106">
        <v>3.61</v>
      </c>
      <c r="M15" s="108">
        <v>700</v>
      </c>
      <c r="N15" s="119">
        <v>800</v>
      </c>
      <c r="O15" s="114" t="s">
        <v>405</v>
      </c>
      <c r="P15" s="110" t="s">
        <v>405</v>
      </c>
      <c r="Q15" s="110" t="s">
        <v>404</v>
      </c>
      <c r="R15" s="109" t="s">
        <v>465</v>
      </c>
      <c r="S15" s="111">
        <v>850</v>
      </c>
    </row>
    <row r="16" spans="1:23" s="3" customFormat="1" ht="25.5" x14ac:dyDescent="0.2">
      <c r="A16" s="13" t="s">
        <v>265</v>
      </c>
      <c r="B16" s="36" t="s">
        <v>154</v>
      </c>
      <c r="C16" s="29"/>
      <c r="D16" s="30"/>
      <c r="E16" s="35" t="s">
        <v>154</v>
      </c>
      <c r="F16" s="32"/>
      <c r="G16" s="32"/>
      <c r="H16" s="32"/>
      <c r="I16" s="57" t="s">
        <v>154</v>
      </c>
      <c r="J16" s="106"/>
      <c r="K16" s="106"/>
      <c r="L16" s="106"/>
      <c r="M16" s="108">
        <v>650</v>
      </c>
      <c r="N16" s="119">
        <v>900</v>
      </c>
      <c r="O16" s="114" t="s">
        <v>405</v>
      </c>
      <c r="P16" s="110" t="s">
        <v>405</v>
      </c>
      <c r="Q16" s="110" t="s">
        <v>404</v>
      </c>
      <c r="R16" s="109" t="s">
        <v>465</v>
      </c>
      <c r="S16" s="111">
        <v>900</v>
      </c>
    </row>
    <row r="17" spans="1:19" s="3" customFormat="1" ht="25.5" x14ac:dyDescent="0.2">
      <c r="A17" s="13" t="s">
        <v>9</v>
      </c>
      <c r="B17" s="37">
        <v>1350</v>
      </c>
      <c r="C17" s="29"/>
      <c r="D17" s="30">
        <v>0</v>
      </c>
      <c r="E17" s="32">
        <v>1850</v>
      </c>
      <c r="F17" s="32"/>
      <c r="G17" s="32"/>
      <c r="H17" s="32">
        <v>14</v>
      </c>
      <c r="I17" s="58">
        <v>1995</v>
      </c>
      <c r="J17" s="106"/>
      <c r="K17" s="106"/>
      <c r="L17" s="106">
        <v>1995</v>
      </c>
      <c r="M17" s="108">
        <v>2250</v>
      </c>
      <c r="N17" s="119">
        <v>2500</v>
      </c>
      <c r="O17" s="114" t="s">
        <v>405</v>
      </c>
      <c r="P17" s="110" t="s">
        <v>405</v>
      </c>
      <c r="Q17" s="110" t="s">
        <v>404</v>
      </c>
      <c r="R17" s="109" t="s">
        <v>465</v>
      </c>
      <c r="S17" s="111">
        <v>800</v>
      </c>
    </row>
    <row r="18" spans="1:19" s="3" customFormat="1" ht="25.5" x14ac:dyDescent="0.2">
      <c r="A18" s="13" t="s">
        <v>11</v>
      </c>
      <c r="B18" s="37">
        <v>2000</v>
      </c>
      <c r="C18" s="29"/>
      <c r="D18" s="30">
        <v>127.03</v>
      </c>
      <c r="E18" s="32">
        <v>3100</v>
      </c>
      <c r="F18" s="32"/>
      <c r="G18" s="32"/>
      <c r="H18" s="32">
        <v>0</v>
      </c>
      <c r="I18" s="58">
        <v>2000</v>
      </c>
      <c r="J18" s="106"/>
      <c r="K18" s="106"/>
      <c r="L18" s="106">
        <v>2000</v>
      </c>
      <c r="M18" s="108">
        <v>2200</v>
      </c>
      <c r="N18" s="119">
        <v>3000</v>
      </c>
      <c r="O18" s="114" t="s">
        <v>405</v>
      </c>
      <c r="P18" s="110" t="s">
        <v>405</v>
      </c>
      <c r="Q18" s="110" t="s">
        <v>404</v>
      </c>
      <c r="R18" s="109" t="s">
        <v>465</v>
      </c>
      <c r="S18" s="111">
        <v>800</v>
      </c>
    </row>
    <row r="19" spans="1:19" s="3" customFormat="1" ht="25.5" x14ac:dyDescent="0.2">
      <c r="A19" s="44" t="s">
        <v>226</v>
      </c>
      <c r="B19" s="36" t="s">
        <v>154</v>
      </c>
      <c r="C19" s="29"/>
      <c r="D19" s="30"/>
      <c r="E19" s="35" t="s">
        <v>154</v>
      </c>
      <c r="F19" s="32">
        <v>450</v>
      </c>
      <c r="G19" s="35"/>
      <c r="H19" s="32">
        <v>450</v>
      </c>
      <c r="I19" s="58">
        <v>380</v>
      </c>
      <c r="J19" s="106"/>
      <c r="K19" s="106"/>
      <c r="L19" s="106">
        <v>200</v>
      </c>
      <c r="M19" s="108">
        <v>700</v>
      </c>
      <c r="N19" s="119">
        <v>700</v>
      </c>
      <c r="O19" s="114" t="s">
        <v>405</v>
      </c>
      <c r="P19" s="110" t="s">
        <v>405</v>
      </c>
      <c r="Q19" s="110" t="s">
        <v>404</v>
      </c>
      <c r="R19" s="109" t="s">
        <v>465</v>
      </c>
      <c r="S19" s="111">
        <v>400</v>
      </c>
    </row>
    <row r="20" spans="1:19" s="3" customFormat="1" ht="25.5" x14ac:dyDescent="0.2">
      <c r="A20" s="44" t="s">
        <v>417</v>
      </c>
      <c r="B20" s="36" t="s">
        <v>154</v>
      </c>
      <c r="C20" s="29"/>
      <c r="D20" s="30"/>
      <c r="E20" s="35" t="s">
        <v>154</v>
      </c>
      <c r="F20" s="32"/>
      <c r="G20" s="35"/>
      <c r="H20" s="32"/>
      <c r="I20" s="57" t="s">
        <v>154</v>
      </c>
      <c r="J20" s="106"/>
      <c r="K20" s="106"/>
      <c r="L20" s="106"/>
      <c r="M20" s="113" t="s">
        <v>154</v>
      </c>
      <c r="N20" s="119">
        <v>840</v>
      </c>
      <c r="O20" s="114" t="s">
        <v>405</v>
      </c>
      <c r="P20" s="110" t="s">
        <v>405</v>
      </c>
      <c r="Q20" s="110" t="s">
        <v>404</v>
      </c>
      <c r="R20" s="109" t="s">
        <v>465</v>
      </c>
      <c r="S20" s="111">
        <v>500</v>
      </c>
    </row>
    <row r="21" spans="1:19" s="3" customFormat="1" ht="38.25" x14ac:dyDescent="0.2">
      <c r="A21" s="13" t="s">
        <v>12</v>
      </c>
      <c r="B21" s="37">
        <v>7000</v>
      </c>
      <c r="C21" s="29">
        <v>1750</v>
      </c>
      <c r="D21" s="30">
        <v>0</v>
      </c>
      <c r="E21" s="32">
        <v>6400</v>
      </c>
      <c r="F21" s="32"/>
      <c r="G21" s="32"/>
      <c r="H21" s="32">
        <v>707.95</v>
      </c>
      <c r="I21" s="58">
        <v>5700</v>
      </c>
      <c r="J21" s="106">
        <v>712.5</v>
      </c>
      <c r="K21" s="106"/>
      <c r="L21" s="106">
        <v>0</v>
      </c>
      <c r="M21" s="108">
        <v>6000</v>
      </c>
      <c r="N21" s="119">
        <v>8000</v>
      </c>
      <c r="O21" s="114" t="s">
        <v>405</v>
      </c>
      <c r="P21" s="114" t="s">
        <v>411</v>
      </c>
      <c r="Q21" s="110" t="s">
        <v>404</v>
      </c>
      <c r="R21" s="109" t="s">
        <v>465</v>
      </c>
      <c r="S21" s="111">
        <v>7500</v>
      </c>
    </row>
    <row r="22" spans="1:19" s="3" customFormat="1" ht="25.5" x14ac:dyDescent="0.2">
      <c r="A22" s="14" t="s">
        <v>13</v>
      </c>
      <c r="B22" s="37">
        <v>5100</v>
      </c>
      <c r="C22" s="29"/>
      <c r="D22" s="30">
        <v>1.45</v>
      </c>
      <c r="E22" s="32">
        <v>4350</v>
      </c>
      <c r="F22" s="32"/>
      <c r="G22" s="32">
        <v>448.55</v>
      </c>
      <c r="H22" s="32">
        <v>0</v>
      </c>
      <c r="I22" s="58">
        <v>4750</v>
      </c>
      <c r="J22" s="106"/>
      <c r="K22" s="106"/>
      <c r="L22" s="106">
        <v>0</v>
      </c>
      <c r="M22" s="108">
        <v>5000</v>
      </c>
      <c r="N22" s="119">
        <v>5000</v>
      </c>
      <c r="O22" s="114" t="s">
        <v>405</v>
      </c>
      <c r="P22" s="110" t="s">
        <v>405</v>
      </c>
      <c r="Q22" s="110" t="s">
        <v>404</v>
      </c>
      <c r="R22" s="109" t="s">
        <v>465</v>
      </c>
      <c r="S22" s="111">
        <v>5000</v>
      </c>
    </row>
    <row r="23" spans="1:19" s="3" customFormat="1" ht="25.5" x14ac:dyDescent="0.2">
      <c r="A23" s="14" t="s">
        <v>14</v>
      </c>
      <c r="B23" s="37">
        <v>1500</v>
      </c>
      <c r="C23" s="29"/>
      <c r="D23" s="30">
        <v>0</v>
      </c>
      <c r="E23" s="32">
        <v>1500</v>
      </c>
      <c r="F23" s="32"/>
      <c r="G23" s="32"/>
      <c r="H23" s="32">
        <v>0</v>
      </c>
      <c r="I23" s="58">
        <v>2755</v>
      </c>
      <c r="J23" s="106"/>
      <c r="K23" s="106"/>
      <c r="L23" s="106">
        <v>764.43</v>
      </c>
      <c r="M23" s="108">
        <v>3000</v>
      </c>
      <c r="N23" s="119">
        <v>9090</v>
      </c>
      <c r="O23" s="114" t="s">
        <v>405</v>
      </c>
      <c r="P23" s="110" t="s">
        <v>405</v>
      </c>
      <c r="Q23" s="110" t="s">
        <v>404</v>
      </c>
      <c r="R23" s="109" t="s">
        <v>465</v>
      </c>
      <c r="S23" s="111">
        <v>2500</v>
      </c>
    </row>
    <row r="24" spans="1:19" s="3" customFormat="1" ht="25.5" x14ac:dyDescent="0.2">
      <c r="A24" s="40" t="s">
        <v>367</v>
      </c>
      <c r="B24" s="36" t="s">
        <v>154</v>
      </c>
      <c r="C24" s="29"/>
      <c r="D24" s="30"/>
      <c r="E24" s="35" t="s">
        <v>154</v>
      </c>
      <c r="F24" s="32"/>
      <c r="G24" s="32"/>
      <c r="H24" s="32"/>
      <c r="I24" s="57" t="s">
        <v>154</v>
      </c>
      <c r="J24" s="106"/>
      <c r="K24" s="106"/>
      <c r="L24" s="106"/>
      <c r="M24" s="108">
        <v>750</v>
      </c>
      <c r="N24" s="119">
        <v>1350</v>
      </c>
      <c r="O24" s="114" t="s">
        <v>405</v>
      </c>
      <c r="P24" s="110" t="s">
        <v>405</v>
      </c>
      <c r="Q24" s="110" t="s">
        <v>404</v>
      </c>
      <c r="R24" s="109" t="s">
        <v>465</v>
      </c>
      <c r="S24" s="111">
        <v>1100</v>
      </c>
    </row>
    <row r="25" spans="1:19" s="3" customFormat="1" ht="38.25" x14ac:dyDescent="0.2">
      <c r="A25" s="40" t="s">
        <v>379</v>
      </c>
      <c r="B25" s="36" t="s">
        <v>154</v>
      </c>
      <c r="C25" s="29"/>
      <c r="D25" s="30"/>
      <c r="E25" s="35" t="s">
        <v>154</v>
      </c>
      <c r="F25" s="32"/>
      <c r="G25" s="32"/>
      <c r="H25" s="32"/>
      <c r="I25" s="57" t="s">
        <v>154</v>
      </c>
      <c r="J25" s="106"/>
      <c r="K25" s="106"/>
      <c r="L25" s="106"/>
      <c r="M25" s="108">
        <v>500</v>
      </c>
      <c r="N25" s="119">
        <v>1500</v>
      </c>
      <c r="O25" s="114" t="s">
        <v>405</v>
      </c>
      <c r="P25" s="114" t="s">
        <v>405</v>
      </c>
      <c r="Q25" s="110" t="s">
        <v>404</v>
      </c>
      <c r="R25" s="109" t="s">
        <v>465</v>
      </c>
      <c r="S25" s="111">
        <v>1100</v>
      </c>
    </row>
    <row r="26" spans="1:19" s="3" customFormat="1" x14ac:dyDescent="0.2">
      <c r="A26" s="40" t="s">
        <v>414</v>
      </c>
      <c r="B26" s="36" t="s">
        <v>154</v>
      </c>
      <c r="C26" s="29"/>
      <c r="D26" s="30"/>
      <c r="E26" s="35" t="s">
        <v>154</v>
      </c>
      <c r="F26" s="32"/>
      <c r="G26" s="32"/>
      <c r="H26" s="32"/>
      <c r="I26" s="57" t="s">
        <v>154</v>
      </c>
      <c r="J26" s="106"/>
      <c r="K26" s="106"/>
      <c r="L26" s="106"/>
      <c r="M26" s="113" t="s">
        <v>154</v>
      </c>
      <c r="N26" s="119">
        <v>1500</v>
      </c>
      <c r="O26" s="114" t="s">
        <v>405</v>
      </c>
      <c r="P26" s="110" t="s">
        <v>405</v>
      </c>
      <c r="Q26" s="110" t="s">
        <v>404</v>
      </c>
      <c r="R26" s="109" t="s">
        <v>465</v>
      </c>
      <c r="S26" s="111">
        <v>750</v>
      </c>
    </row>
    <row r="27" spans="1:19" s="3" customFormat="1" x14ac:dyDescent="0.2">
      <c r="A27" s="40" t="s">
        <v>15</v>
      </c>
      <c r="B27" s="37">
        <v>120</v>
      </c>
      <c r="C27" s="29"/>
      <c r="D27" s="30">
        <v>120</v>
      </c>
      <c r="E27" s="32">
        <v>340</v>
      </c>
      <c r="F27" s="32"/>
      <c r="G27" s="32"/>
      <c r="H27" s="32">
        <v>340</v>
      </c>
      <c r="I27" s="58">
        <v>356.25</v>
      </c>
      <c r="J27" s="106"/>
      <c r="K27" s="106"/>
      <c r="L27" s="106">
        <v>61.25</v>
      </c>
      <c r="M27" s="108">
        <v>280</v>
      </c>
      <c r="N27" s="119">
        <v>200</v>
      </c>
      <c r="O27" s="114" t="s">
        <v>405</v>
      </c>
      <c r="P27" s="110" t="s">
        <v>405</v>
      </c>
      <c r="Q27" s="110" t="s">
        <v>404</v>
      </c>
      <c r="R27" s="109" t="s">
        <v>465</v>
      </c>
      <c r="S27" s="111">
        <v>150</v>
      </c>
    </row>
    <row r="28" spans="1:19" s="3" customFormat="1" x14ac:dyDescent="0.2">
      <c r="A28" s="13" t="s">
        <v>150</v>
      </c>
      <c r="B28" s="36" t="s">
        <v>154</v>
      </c>
      <c r="C28" s="29"/>
      <c r="D28" s="30"/>
      <c r="E28" s="32">
        <v>4000</v>
      </c>
      <c r="F28" s="32"/>
      <c r="G28" s="32"/>
      <c r="H28" s="32">
        <v>3917.2</v>
      </c>
      <c r="I28" s="58">
        <v>2280</v>
      </c>
      <c r="J28" s="106">
        <v>300</v>
      </c>
      <c r="K28" s="106"/>
      <c r="L28" s="106">
        <v>1135.76</v>
      </c>
      <c r="M28" s="108">
        <v>3000</v>
      </c>
      <c r="N28" s="119">
        <v>6030</v>
      </c>
      <c r="O28" s="114" t="s">
        <v>405</v>
      </c>
      <c r="P28" s="110" t="s">
        <v>405</v>
      </c>
      <c r="Q28" s="110" t="s">
        <v>404</v>
      </c>
      <c r="R28" s="109" t="s">
        <v>464</v>
      </c>
      <c r="S28" s="111">
        <v>0</v>
      </c>
    </row>
    <row r="29" spans="1:19" s="3" customFormat="1" x14ac:dyDescent="0.2">
      <c r="A29" s="14" t="s">
        <v>16</v>
      </c>
      <c r="B29" s="37">
        <v>2000</v>
      </c>
      <c r="C29" s="29"/>
      <c r="D29" s="30">
        <v>1524.25</v>
      </c>
      <c r="E29" s="32">
        <v>1500</v>
      </c>
      <c r="F29" s="32">
        <v>375</v>
      </c>
      <c r="G29" s="32"/>
      <c r="H29" s="32">
        <v>0</v>
      </c>
      <c r="I29" s="58">
        <v>1500</v>
      </c>
      <c r="J29" s="106">
        <v>187.5</v>
      </c>
      <c r="K29" s="106"/>
      <c r="L29" s="106">
        <v>0</v>
      </c>
      <c r="M29" s="108">
        <v>1000</v>
      </c>
      <c r="N29" s="119">
        <v>1224.8699999999999</v>
      </c>
      <c r="O29" s="135" t="s">
        <v>452</v>
      </c>
      <c r="P29" s="110" t="s">
        <v>405</v>
      </c>
      <c r="Q29" s="110" t="s">
        <v>404</v>
      </c>
      <c r="R29" s="109" t="s">
        <v>465</v>
      </c>
      <c r="S29" s="111">
        <v>1000</v>
      </c>
    </row>
    <row r="30" spans="1:19" s="3" customFormat="1" ht="25.5" x14ac:dyDescent="0.2">
      <c r="A30" s="14" t="s">
        <v>17</v>
      </c>
      <c r="B30" s="37">
        <v>1800</v>
      </c>
      <c r="C30" s="29"/>
      <c r="D30" s="30">
        <v>0</v>
      </c>
      <c r="E30" s="32">
        <v>2050</v>
      </c>
      <c r="F30" s="32"/>
      <c r="G30" s="32"/>
      <c r="H30" s="32">
        <v>0.96</v>
      </c>
      <c r="I30" s="58">
        <v>2185</v>
      </c>
      <c r="J30" s="106"/>
      <c r="K30" s="106">
        <v>563</v>
      </c>
      <c r="L30" s="106">
        <v>0</v>
      </c>
      <c r="M30" s="108">
        <v>0</v>
      </c>
      <c r="N30" s="119">
        <v>1370</v>
      </c>
      <c r="O30" s="114" t="s">
        <v>405</v>
      </c>
      <c r="P30" s="114" t="s">
        <v>479</v>
      </c>
      <c r="Q30" s="110" t="s">
        <v>404</v>
      </c>
      <c r="R30" s="109" t="s">
        <v>465</v>
      </c>
      <c r="S30" s="111">
        <v>0</v>
      </c>
    </row>
    <row r="31" spans="1:19" s="3" customFormat="1" ht="25.5" x14ac:dyDescent="0.2">
      <c r="A31" s="14" t="s">
        <v>269</v>
      </c>
      <c r="B31" s="36" t="s">
        <v>154</v>
      </c>
      <c r="C31" s="29"/>
      <c r="D31" s="30"/>
      <c r="E31" s="35" t="s">
        <v>154</v>
      </c>
      <c r="F31" s="32"/>
      <c r="G31" s="32"/>
      <c r="H31" s="32"/>
      <c r="I31" s="57" t="s">
        <v>154</v>
      </c>
      <c r="J31" s="106"/>
      <c r="K31" s="106"/>
      <c r="L31" s="106"/>
      <c r="M31" s="108">
        <v>500</v>
      </c>
      <c r="N31" s="119">
        <v>750</v>
      </c>
      <c r="O31" s="114" t="s">
        <v>405</v>
      </c>
      <c r="P31" s="110" t="s">
        <v>405</v>
      </c>
      <c r="Q31" s="110" t="s">
        <v>404</v>
      </c>
      <c r="R31" s="109" t="s">
        <v>465</v>
      </c>
      <c r="S31" s="111">
        <v>500</v>
      </c>
    </row>
    <row r="32" spans="1:19" s="3" customFormat="1" ht="25.5" x14ac:dyDescent="0.2">
      <c r="A32" s="14" t="s">
        <v>208</v>
      </c>
      <c r="B32" s="36" t="s">
        <v>154</v>
      </c>
      <c r="C32" s="29">
        <v>390</v>
      </c>
      <c r="D32" s="30">
        <v>0</v>
      </c>
      <c r="E32" s="35" t="s">
        <v>154</v>
      </c>
      <c r="F32" s="35"/>
      <c r="G32" s="35"/>
      <c r="H32" s="35"/>
      <c r="I32" s="58">
        <v>190</v>
      </c>
      <c r="J32" s="106"/>
      <c r="K32" s="106"/>
      <c r="L32" s="106">
        <v>190</v>
      </c>
      <c r="M32" s="108">
        <v>247</v>
      </c>
      <c r="N32" s="119">
        <v>600</v>
      </c>
      <c r="O32" s="114" t="s">
        <v>405</v>
      </c>
      <c r="P32" s="110" t="s">
        <v>405</v>
      </c>
      <c r="Q32" s="110" t="s">
        <v>404</v>
      </c>
      <c r="R32" s="109" t="s">
        <v>464</v>
      </c>
      <c r="S32" s="111">
        <v>0</v>
      </c>
    </row>
    <row r="33" spans="1:19" s="3" customFormat="1" ht="25.5" x14ac:dyDescent="0.2">
      <c r="A33" s="14" t="s">
        <v>18</v>
      </c>
      <c r="B33" s="37">
        <v>275</v>
      </c>
      <c r="C33" s="29"/>
      <c r="D33" s="30">
        <v>75.27</v>
      </c>
      <c r="E33" s="32">
        <v>110</v>
      </c>
      <c r="F33" s="32"/>
      <c r="G33" s="32"/>
      <c r="H33" s="32">
        <v>13.28</v>
      </c>
      <c r="I33" s="58">
        <v>34.200000000000003</v>
      </c>
      <c r="J33" s="106"/>
      <c r="K33" s="106"/>
      <c r="L33" s="106">
        <v>34.200000000000003</v>
      </c>
      <c r="M33" s="108">
        <v>0</v>
      </c>
      <c r="N33" s="119"/>
      <c r="O33" s="114"/>
      <c r="P33" s="114" t="s">
        <v>442</v>
      </c>
      <c r="Q33" s="110"/>
      <c r="R33" s="109" t="s">
        <v>464</v>
      </c>
      <c r="S33" s="111">
        <v>0</v>
      </c>
    </row>
    <row r="34" spans="1:19" s="3" customFormat="1" ht="25.5" x14ac:dyDescent="0.2">
      <c r="A34" s="14" t="s">
        <v>19</v>
      </c>
      <c r="B34" s="37">
        <v>2000</v>
      </c>
      <c r="C34" s="29"/>
      <c r="D34" s="30">
        <v>30.5</v>
      </c>
      <c r="E34" s="32">
        <v>2550</v>
      </c>
      <c r="F34" s="32"/>
      <c r="G34" s="32"/>
      <c r="H34" s="32">
        <v>41.28</v>
      </c>
      <c r="I34" s="58">
        <v>2755</v>
      </c>
      <c r="J34" s="106"/>
      <c r="K34" s="106"/>
      <c r="L34" s="106">
        <v>1232.8599999999999</v>
      </c>
      <c r="M34" s="108">
        <v>0</v>
      </c>
      <c r="N34" s="119">
        <v>4600</v>
      </c>
      <c r="O34" s="114" t="s">
        <v>405</v>
      </c>
      <c r="P34" s="110" t="s">
        <v>405</v>
      </c>
      <c r="Q34" s="110" t="s">
        <v>404</v>
      </c>
      <c r="R34" s="109" t="s">
        <v>465</v>
      </c>
      <c r="S34" s="111">
        <v>1000</v>
      </c>
    </row>
    <row r="35" spans="1:19" s="3" customFormat="1" ht="25.5" x14ac:dyDescent="0.2">
      <c r="A35" s="14" t="s">
        <v>20</v>
      </c>
      <c r="B35" s="37">
        <v>500</v>
      </c>
      <c r="C35" s="29"/>
      <c r="D35" s="30">
        <v>0</v>
      </c>
      <c r="E35" s="32">
        <v>400</v>
      </c>
      <c r="F35" s="32"/>
      <c r="G35" s="32"/>
      <c r="H35" s="32">
        <v>400</v>
      </c>
      <c r="I35" s="58">
        <v>570</v>
      </c>
      <c r="J35" s="106"/>
      <c r="K35" s="106"/>
      <c r="L35" s="106">
        <v>570</v>
      </c>
      <c r="M35" s="108">
        <v>520</v>
      </c>
      <c r="N35" s="119">
        <v>700</v>
      </c>
      <c r="O35" s="114" t="s">
        <v>405</v>
      </c>
      <c r="P35" s="110" t="s">
        <v>405</v>
      </c>
      <c r="Q35" s="110" t="s">
        <v>404</v>
      </c>
      <c r="R35" s="109" t="s">
        <v>465</v>
      </c>
      <c r="S35" s="111">
        <v>0</v>
      </c>
    </row>
    <row r="36" spans="1:19" s="3" customFormat="1" ht="25.5" x14ac:dyDescent="0.2">
      <c r="A36" s="14" t="s">
        <v>204</v>
      </c>
      <c r="B36" s="37">
        <v>4000</v>
      </c>
      <c r="C36" s="29">
        <v>1000</v>
      </c>
      <c r="D36" s="30">
        <v>0</v>
      </c>
      <c r="E36" s="35" t="s">
        <v>154</v>
      </c>
      <c r="F36" s="32">
        <v>1250</v>
      </c>
      <c r="G36" s="35"/>
      <c r="H36" s="32">
        <v>0</v>
      </c>
      <c r="I36" s="58">
        <v>4845</v>
      </c>
      <c r="J36" s="106"/>
      <c r="K36" s="106"/>
      <c r="L36" s="106">
        <v>1007.07</v>
      </c>
      <c r="M36" s="108">
        <v>4850</v>
      </c>
      <c r="N36" s="119">
        <v>8000</v>
      </c>
      <c r="O36" s="114" t="s">
        <v>405</v>
      </c>
      <c r="P36" s="110" t="s">
        <v>405</v>
      </c>
      <c r="Q36" s="110" t="s">
        <v>404</v>
      </c>
      <c r="R36" s="109" t="s">
        <v>465</v>
      </c>
      <c r="S36" s="111">
        <v>4800</v>
      </c>
    </row>
    <row r="37" spans="1:19" s="3" customFormat="1" ht="25.5" x14ac:dyDescent="0.2">
      <c r="A37" s="40" t="s">
        <v>437</v>
      </c>
      <c r="B37" s="36" t="s">
        <v>154</v>
      </c>
      <c r="C37" s="29"/>
      <c r="D37" s="30"/>
      <c r="E37" s="32" t="s">
        <v>154</v>
      </c>
      <c r="F37" s="32"/>
      <c r="G37" s="35"/>
      <c r="H37" s="32"/>
      <c r="I37" s="57" t="s">
        <v>154</v>
      </c>
      <c r="J37" s="106"/>
      <c r="K37" s="106"/>
      <c r="L37" s="106"/>
      <c r="M37" s="113" t="s">
        <v>154</v>
      </c>
      <c r="N37" s="119"/>
      <c r="O37" s="114"/>
      <c r="P37" s="110"/>
      <c r="Q37" s="110" t="s">
        <v>404</v>
      </c>
      <c r="R37" s="109" t="s">
        <v>464</v>
      </c>
      <c r="S37" s="111">
        <v>0</v>
      </c>
    </row>
    <row r="38" spans="1:19" s="3" customFormat="1" ht="38.25" x14ac:dyDescent="0.2">
      <c r="A38" s="14" t="s">
        <v>271</v>
      </c>
      <c r="B38" s="36" t="s">
        <v>154</v>
      </c>
      <c r="C38" s="29"/>
      <c r="D38" s="30"/>
      <c r="E38" s="32" t="s">
        <v>154</v>
      </c>
      <c r="F38" s="35"/>
      <c r="G38" s="35"/>
      <c r="H38" s="35"/>
      <c r="I38" s="57" t="s">
        <v>154</v>
      </c>
      <c r="J38" s="106"/>
      <c r="K38" s="106"/>
      <c r="L38" s="106"/>
      <c r="M38" s="108">
        <v>500</v>
      </c>
      <c r="N38" s="119">
        <v>600</v>
      </c>
      <c r="O38" s="114" t="s">
        <v>405</v>
      </c>
      <c r="P38" s="110"/>
      <c r="Q38" s="110"/>
      <c r="R38" s="109" t="s">
        <v>464</v>
      </c>
      <c r="S38" s="111">
        <v>0</v>
      </c>
    </row>
    <row r="39" spans="1:19" s="3" customFormat="1" ht="25.5" x14ac:dyDescent="0.2">
      <c r="A39" s="14" t="s">
        <v>21</v>
      </c>
      <c r="B39" s="37">
        <v>4250</v>
      </c>
      <c r="C39" s="29"/>
      <c r="D39" s="30">
        <v>231.86</v>
      </c>
      <c r="E39" s="32">
        <v>3000</v>
      </c>
      <c r="F39" s="32">
        <v>750</v>
      </c>
      <c r="G39" s="32"/>
      <c r="H39" s="32">
        <v>0</v>
      </c>
      <c r="I39" s="58">
        <v>4750</v>
      </c>
      <c r="J39" s="106"/>
      <c r="K39" s="106"/>
      <c r="L39" s="106">
        <v>0</v>
      </c>
      <c r="M39" s="108">
        <v>5450</v>
      </c>
      <c r="N39" s="119">
        <v>5613</v>
      </c>
      <c r="O39" s="114" t="s">
        <v>405</v>
      </c>
      <c r="P39" s="114" t="s">
        <v>405</v>
      </c>
      <c r="Q39" s="110" t="s">
        <v>404</v>
      </c>
      <c r="R39" s="109" t="s">
        <v>465</v>
      </c>
      <c r="S39" s="111">
        <v>5700</v>
      </c>
    </row>
    <row r="40" spans="1:19" s="3" customFormat="1" ht="25.5" x14ac:dyDescent="0.2">
      <c r="A40" s="14" t="s">
        <v>273</v>
      </c>
      <c r="B40" s="36" t="s">
        <v>154</v>
      </c>
      <c r="C40" s="29"/>
      <c r="D40" s="30"/>
      <c r="E40" s="35" t="s">
        <v>154</v>
      </c>
      <c r="F40" s="32"/>
      <c r="G40" s="32"/>
      <c r="H40" s="32"/>
      <c r="I40" s="57" t="s">
        <v>154</v>
      </c>
      <c r="J40" s="106"/>
      <c r="K40" s="106"/>
      <c r="L40" s="106"/>
      <c r="M40" s="108">
        <v>500</v>
      </c>
      <c r="N40" s="119">
        <v>800</v>
      </c>
      <c r="O40" s="114" t="s">
        <v>405</v>
      </c>
      <c r="P40" s="110" t="s">
        <v>405</v>
      </c>
      <c r="Q40" s="110" t="s">
        <v>404</v>
      </c>
      <c r="R40" s="109" t="s">
        <v>465</v>
      </c>
      <c r="S40" s="111">
        <v>650</v>
      </c>
    </row>
    <row r="41" spans="1:19" s="3" customFormat="1" x14ac:dyDescent="0.2">
      <c r="A41" s="40" t="s">
        <v>371</v>
      </c>
      <c r="B41" s="36" t="s">
        <v>154</v>
      </c>
      <c r="C41" s="29"/>
      <c r="D41" s="30"/>
      <c r="E41" s="35" t="s">
        <v>154</v>
      </c>
      <c r="F41" s="32"/>
      <c r="G41" s="32"/>
      <c r="H41" s="32"/>
      <c r="I41" s="57" t="s">
        <v>154</v>
      </c>
      <c r="J41" s="106"/>
      <c r="K41" s="106"/>
      <c r="L41" s="106"/>
      <c r="M41" s="108">
        <v>500</v>
      </c>
      <c r="N41" s="119">
        <v>500</v>
      </c>
      <c r="O41" s="114" t="s">
        <v>405</v>
      </c>
      <c r="P41" s="110" t="s">
        <v>405</v>
      </c>
      <c r="Q41" s="110" t="s">
        <v>404</v>
      </c>
      <c r="R41" s="109" t="s">
        <v>465</v>
      </c>
      <c r="S41" s="111">
        <v>500</v>
      </c>
    </row>
    <row r="42" spans="1:19" s="3" customFormat="1" ht="25.5" x14ac:dyDescent="0.2">
      <c r="A42" s="13" t="s">
        <v>151</v>
      </c>
      <c r="B42" s="36" t="s">
        <v>154</v>
      </c>
      <c r="C42" s="29"/>
      <c r="D42" s="30"/>
      <c r="E42" s="32">
        <v>140</v>
      </c>
      <c r="F42" s="32"/>
      <c r="G42" s="32">
        <v>46.62</v>
      </c>
      <c r="H42" s="32">
        <v>93.38</v>
      </c>
      <c r="I42" s="57" t="s">
        <v>154</v>
      </c>
      <c r="J42" s="106"/>
      <c r="K42" s="106"/>
      <c r="L42" s="106"/>
      <c r="M42" s="108">
        <v>160</v>
      </c>
      <c r="N42" s="119">
        <v>5000</v>
      </c>
      <c r="O42" s="114" t="s">
        <v>405</v>
      </c>
      <c r="P42" s="114" t="s">
        <v>442</v>
      </c>
      <c r="Q42" s="110" t="s">
        <v>404</v>
      </c>
      <c r="R42" s="109" t="s">
        <v>464</v>
      </c>
      <c r="S42" s="111">
        <v>0</v>
      </c>
    </row>
    <row r="43" spans="1:19" s="3" customFormat="1" x14ac:dyDescent="0.2">
      <c r="A43" s="13" t="s">
        <v>259</v>
      </c>
      <c r="B43" s="37">
        <v>750</v>
      </c>
      <c r="C43" s="29">
        <v>187.5</v>
      </c>
      <c r="D43" s="30">
        <v>0</v>
      </c>
      <c r="E43" s="32">
        <v>750</v>
      </c>
      <c r="F43" s="32"/>
      <c r="G43" s="32"/>
      <c r="H43" s="32">
        <v>0</v>
      </c>
      <c r="I43" s="57" t="s">
        <v>154</v>
      </c>
      <c r="J43" s="106"/>
      <c r="K43" s="106"/>
      <c r="L43" s="106"/>
      <c r="M43" s="108">
        <v>500</v>
      </c>
      <c r="N43" s="119">
        <v>700</v>
      </c>
      <c r="O43" s="114" t="s">
        <v>405</v>
      </c>
      <c r="P43" s="110" t="s">
        <v>405</v>
      </c>
      <c r="Q43" s="110" t="s">
        <v>404</v>
      </c>
      <c r="R43" s="109" t="s">
        <v>465</v>
      </c>
      <c r="S43" s="111">
        <v>700</v>
      </c>
    </row>
    <row r="44" spans="1:19" s="3" customFormat="1" ht="51" x14ac:dyDescent="0.2">
      <c r="A44" s="14" t="s">
        <v>22</v>
      </c>
      <c r="B44" s="37">
        <v>3500</v>
      </c>
      <c r="C44" s="29"/>
      <c r="D44" s="30">
        <v>0</v>
      </c>
      <c r="E44" s="32">
        <v>3100</v>
      </c>
      <c r="F44" s="32">
        <v>775</v>
      </c>
      <c r="G44" s="32"/>
      <c r="H44" s="32">
        <v>0</v>
      </c>
      <c r="I44" s="58">
        <v>4370</v>
      </c>
      <c r="J44" s="106"/>
      <c r="K44" s="106"/>
      <c r="L44" s="106">
        <v>0</v>
      </c>
      <c r="M44" s="108">
        <v>4500</v>
      </c>
      <c r="N44" s="119">
        <v>4500</v>
      </c>
      <c r="O44" s="114" t="s">
        <v>405</v>
      </c>
      <c r="P44" s="114" t="s">
        <v>412</v>
      </c>
      <c r="Q44" s="110" t="s">
        <v>404</v>
      </c>
      <c r="R44" s="109" t="s">
        <v>465</v>
      </c>
      <c r="S44" s="111">
        <v>4500</v>
      </c>
    </row>
    <row r="45" spans="1:19" s="3" customFormat="1" ht="25.5" x14ac:dyDescent="0.2">
      <c r="A45" s="14" t="s">
        <v>23</v>
      </c>
      <c r="B45" s="37">
        <v>9500</v>
      </c>
      <c r="C45" s="29"/>
      <c r="D45" s="30">
        <v>0</v>
      </c>
      <c r="E45" s="32">
        <v>10000</v>
      </c>
      <c r="F45" s="32">
        <v>2500</v>
      </c>
      <c r="G45" s="32"/>
      <c r="H45" s="32">
        <v>0</v>
      </c>
      <c r="I45" s="58">
        <v>11400</v>
      </c>
      <c r="J45" s="106">
        <v>2850</v>
      </c>
      <c r="K45" s="106"/>
      <c r="L45" s="106">
        <v>0</v>
      </c>
      <c r="M45" s="108">
        <v>8500</v>
      </c>
      <c r="N45" s="119">
        <v>20000</v>
      </c>
      <c r="O45" s="114" t="s">
        <v>405</v>
      </c>
      <c r="P45" s="110" t="s">
        <v>405</v>
      </c>
      <c r="Q45" s="110" t="s">
        <v>404</v>
      </c>
      <c r="R45" s="109" t="s">
        <v>465</v>
      </c>
      <c r="S45" s="111">
        <v>11000</v>
      </c>
    </row>
    <row r="46" spans="1:19" s="3" customFormat="1" ht="25.5" x14ac:dyDescent="0.2">
      <c r="A46" s="14" t="s">
        <v>24</v>
      </c>
      <c r="B46" s="37">
        <v>5000</v>
      </c>
      <c r="C46" s="29"/>
      <c r="D46" s="30">
        <v>0</v>
      </c>
      <c r="E46" s="32">
        <v>5000</v>
      </c>
      <c r="F46" s="32"/>
      <c r="G46" s="32"/>
      <c r="H46" s="32">
        <v>0</v>
      </c>
      <c r="I46" s="58">
        <v>4750</v>
      </c>
      <c r="J46" s="106"/>
      <c r="K46" s="106"/>
      <c r="L46" s="106">
        <v>0</v>
      </c>
      <c r="M46" s="108">
        <v>5000</v>
      </c>
      <c r="N46" s="119">
        <v>6000</v>
      </c>
      <c r="O46" s="114" t="s">
        <v>405</v>
      </c>
      <c r="P46" s="110" t="s">
        <v>404</v>
      </c>
      <c r="Q46" s="110" t="s">
        <v>404</v>
      </c>
      <c r="R46" s="109" t="s">
        <v>465</v>
      </c>
      <c r="S46" s="111">
        <v>6000</v>
      </c>
    </row>
    <row r="47" spans="1:19" s="3" customFormat="1" ht="25.5" x14ac:dyDescent="0.2">
      <c r="A47" s="40" t="s">
        <v>228</v>
      </c>
      <c r="B47" s="36" t="s">
        <v>154</v>
      </c>
      <c r="C47" s="29"/>
      <c r="D47" s="30"/>
      <c r="E47" s="35" t="s">
        <v>154</v>
      </c>
      <c r="F47" s="32">
        <v>500</v>
      </c>
      <c r="G47" s="35"/>
      <c r="H47" s="32">
        <v>107.38</v>
      </c>
      <c r="I47" s="58">
        <v>475</v>
      </c>
      <c r="J47" s="106"/>
      <c r="K47" s="106"/>
      <c r="L47" s="106">
        <v>77.27</v>
      </c>
      <c r="M47" s="108">
        <v>600</v>
      </c>
      <c r="N47" s="119">
        <v>600</v>
      </c>
      <c r="O47" s="114" t="s">
        <v>491</v>
      </c>
      <c r="P47" s="110" t="s">
        <v>405</v>
      </c>
      <c r="Q47" s="110" t="s">
        <v>404</v>
      </c>
      <c r="R47" s="109" t="s">
        <v>465</v>
      </c>
      <c r="S47" s="111">
        <v>0</v>
      </c>
    </row>
    <row r="48" spans="1:19" s="3" customFormat="1" x14ac:dyDescent="0.2">
      <c r="A48" s="40" t="s">
        <v>277</v>
      </c>
      <c r="B48" s="37">
        <v>150</v>
      </c>
      <c r="C48" s="29"/>
      <c r="D48" s="30">
        <v>150</v>
      </c>
      <c r="E48" s="35" t="s">
        <v>154</v>
      </c>
      <c r="F48" s="35"/>
      <c r="G48" s="35"/>
      <c r="H48" s="35"/>
      <c r="I48" s="57" t="s">
        <v>154</v>
      </c>
      <c r="J48" s="106"/>
      <c r="K48" s="106"/>
      <c r="L48" s="106"/>
      <c r="M48" s="108">
        <v>750</v>
      </c>
      <c r="N48" s="119">
        <v>4000</v>
      </c>
      <c r="O48" s="114" t="s">
        <v>405</v>
      </c>
      <c r="P48" s="114" t="s">
        <v>456</v>
      </c>
      <c r="Q48" s="110" t="s">
        <v>404</v>
      </c>
      <c r="R48" s="109" t="s">
        <v>465</v>
      </c>
      <c r="S48" s="111">
        <v>1000</v>
      </c>
    </row>
    <row r="49" spans="1:19" s="3" customFormat="1" x14ac:dyDescent="0.2">
      <c r="A49" s="14" t="s">
        <v>25</v>
      </c>
      <c r="B49" s="37">
        <v>600</v>
      </c>
      <c r="C49" s="29"/>
      <c r="D49" s="30">
        <v>0</v>
      </c>
      <c r="E49" s="32">
        <v>600</v>
      </c>
      <c r="F49" s="32"/>
      <c r="G49" s="32"/>
      <c r="H49" s="32">
        <v>0</v>
      </c>
      <c r="I49" s="58">
        <v>760</v>
      </c>
      <c r="J49" s="106"/>
      <c r="K49" s="106"/>
      <c r="L49" s="106">
        <v>10</v>
      </c>
      <c r="M49" s="108">
        <v>1000</v>
      </c>
      <c r="N49" s="119">
        <v>3600</v>
      </c>
      <c r="O49" s="114" t="s">
        <v>405</v>
      </c>
      <c r="P49" s="114" t="s">
        <v>405</v>
      </c>
      <c r="Q49" s="110" t="s">
        <v>404</v>
      </c>
      <c r="R49" s="109" t="s">
        <v>464</v>
      </c>
      <c r="S49" s="111">
        <v>0</v>
      </c>
    </row>
    <row r="50" spans="1:19" s="3" customFormat="1" x14ac:dyDescent="0.2">
      <c r="A50" s="14" t="s">
        <v>26</v>
      </c>
      <c r="B50" s="37">
        <v>1000</v>
      </c>
      <c r="C50" s="29"/>
      <c r="D50" s="30">
        <v>0</v>
      </c>
      <c r="E50" s="32">
        <v>1100</v>
      </c>
      <c r="F50" s="32"/>
      <c r="G50" s="32"/>
      <c r="H50" s="32">
        <v>28.84</v>
      </c>
      <c r="I50" s="58">
        <v>1121</v>
      </c>
      <c r="J50" s="106"/>
      <c r="K50" s="106"/>
      <c r="L50" s="106">
        <v>0</v>
      </c>
      <c r="M50" s="108">
        <v>1200</v>
      </c>
      <c r="N50" s="119">
        <v>1200</v>
      </c>
      <c r="O50" s="114" t="s">
        <v>405</v>
      </c>
      <c r="P50" s="110" t="s">
        <v>405</v>
      </c>
      <c r="Q50" s="110" t="s">
        <v>404</v>
      </c>
      <c r="R50" s="109" t="s">
        <v>465</v>
      </c>
      <c r="S50" s="111">
        <v>1200</v>
      </c>
    </row>
    <row r="51" spans="1:19" s="3" customFormat="1" x14ac:dyDescent="0.2">
      <c r="A51" s="14" t="s">
        <v>188</v>
      </c>
      <c r="B51" s="36" t="s">
        <v>154</v>
      </c>
      <c r="C51" s="29"/>
      <c r="D51" s="30"/>
      <c r="E51" s="32">
        <v>500</v>
      </c>
      <c r="F51" s="32"/>
      <c r="G51" s="32"/>
      <c r="H51" s="32">
        <v>0</v>
      </c>
      <c r="I51" s="58">
        <v>712.5</v>
      </c>
      <c r="J51" s="106"/>
      <c r="K51" s="106"/>
      <c r="L51" s="106">
        <v>0</v>
      </c>
      <c r="M51" s="108">
        <v>800</v>
      </c>
      <c r="N51" s="119">
        <v>16200</v>
      </c>
      <c r="O51" s="114" t="s">
        <v>405</v>
      </c>
      <c r="P51" s="110" t="s">
        <v>405</v>
      </c>
      <c r="Q51" s="110" t="s">
        <v>404</v>
      </c>
      <c r="R51" s="109" t="s">
        <v>465</v>
      </c>
      <c r="S51" s="111">
        <v>1600</v>
      </c>
    </row>
    <row r="52" spans="1:19" s="3" customFormat="1" ht="25.5" x14ac:dyDescent="0.2">
      <c r="A52" s="40" t="s">
        <v>432</v>
      </c>
      <c r="B52" s="36" t="s">
        <v>154</v>
      </c>
      <c r="C52" s="29"/>
      <c r="D52" s="30"/>
      <c r="E52" s="35" t="s">
        <v>154</v>
      </c>
      <c r="F52" s="32"/>
      <c r="G52" s="35"/>
      <c r="H52" s="35"/>
      <c r="I52" s="57" t="s">
        <v>154</v>
      </c>
      <c r="J52" s="106"/>
      <c r="K52" s="106"/>
      <c r="L52" s="106"/>
      <c r="M52" s="113" t="s">
        <v>154</v>
      </c>
      <c r="N52" s="119">
        <v>198</v>
      </c>
      <c r="O52" s="114" t="s">
        <v>405</v>
      </c>
      <c r="P52" s="110" t="s">
        <v>405</v>
      </c>
      <c r="Q52" s="110" t="s">
        <v>404</v>
      </c>
      <c r="R52" s="109" t="s">
        <v>465</v>
      </c>
      <c r="S52" s="111">
        <v>200</v>
      </c>
    </row>
    <row r="53" spans="1:19" s="3" customFormat="1" ht="25.5" x14ac:dyDescent="0.2">
      <c r="A53" s="13" t="s">
        <v>248</v>
      </c>
      <c r="B53" s="36" t="s">
        <v>154</v>
      </c>
      <c r="C53" s="29"/>
      <c r="D53" s="30"/>
      <c r="E53" s="32">
        <v>500</v>
      </c>
      <c r="F53" s="32"/>
      <c r="G53" s="32"/>
      <c r="H53" s="32">
        <v>500</v>
      </c>
      <c r="I53" s="58">
        <v>1140</v>
      </c>
      <c r="J53" s="106"/>
      <c r="K53" s="106">
        <v>228</v>
      </c>
      <c r="L53" s="106">
        <v>6.73</v>
      </c>
      <c r="M53" s="108">
        <v>1000</v>
      </c>
      <c r="N53" s="119">
        <v>1200</v>
      </c>
      <c r="O53" s="133" t="s">
        <v>461</v>
      </c>
      <c r="P53" s="110" t="s">
        <v>405</v>
      </c>
      <c r="Q53" s="110" t="s">
        <v>455</v>
      </c>
      <c r="R53" s="109" t="s">
        <v>465</v>
      </c>
      <c r="S53" s="111">
        <v>0</v>
      </c>
    </row>
    <row r="54" spans="1:19" s="3" customFormat="1" ht="25.5" x14ac:dyDescent="0.2">
      <c r="A54" s="14" t="s">
        <v>29</v>
      </c>
      <c r="B54" s="37">
        <v>1440</v>
      </c>
      <c r="C54" s="29"/>
      <c r="D54" s="30">
        <v>0</v>
      </c>
      <c r="E54" s="32">
        <v>1100</v>
      </c>
      <c r="F54" s="32"/>
      <c r="G54" s="32"/>
      <c r="H54" s="32">
        <v>0</v>
      </c>
      <c r="I54" s="58">
        <v>1472.5</v>
      </c>
      <c r="J54" s="106"/>
      <c r="K54" s="106"/>
      <c r="L54" s="106">
        <v>1472.5</v>
      </c>
      <c r="M54" s="108">
        <v>1650</v>
      </c>
      <c r="N54" s="119">
        <v>300</v>
      </c>
      <c r="O54" s="114" t="s">
        <v>484</v>
      </c>
      <c r="P54" s="114" t="s">
        <v>479</v>
      </c>
      <c r="Q54" s="110"/>
      <c r="R54" s="109" t="s">
        <v>464</v>
      </c>
      <c r="S54" s="111">
        <v>0</v>
      </c>
    </row>
    <row r="55" spans="1:19" s="3" customFormat="1" x14ac:dyDescent="0.2">
      <c r="A55" s="14" t="s">
        <v>30</v>
      </c>
      <c r="B55" s="37">
        <v>200</v>
      </c>
      <c r="C55" s="29"/>
      <c r="D55" s="30">
        <v>3.81</v>
      </c>
      <c r="E55" s="32">
        <v>500</v>
      </c>
      <c r="F55" s="32"/>
      <c r="G55" s="32"/>
      <c r="H55" s="32">
        <v>79.5</v>
      </c>
      <c r="I55" s="58">
        <v>570</v>
      </c>
      <c r="J55" s="106"/>
      <c r="K55" s="106">
        <v>114</v>
      </c>
      <c r="L55" s="106">
        <v>3.91</v>
      </c>
      <c r="M55" s="108">
        <v>900</v>
      </c>
      <c r="N55" s="119">
        <v>1500</v>
      </c>
      <c r="O55" s="114" t="s">
        <v>405</v>
      </c>
      <c r="P55" s="114" t="s">
        <v>405</v>
      </c>
      <c r="Q55" s="110" t="s">
        <v>404</v>
      </c>
      <c r="R55" s="109" t="s">
        <v>465</v>
      </c>
      <c r="S55" s="111">
        <v>1200</v>
      </c>
    </row>
    <row r="56" spans="1:19" s="3" customFormat="1" x14ac:dyDescent="0.2">
      <c r="A56" s="40" t="s">
        <v>210</v>
      </c>
      <c r="B56" s="36" t="s">
        <v>154</v>
      </c>
      <c r="C56" s="29">
        <v>500</v>
      </c>
      <c r="D56" s="30">
        <v>500</v>
      </c>
      <c r="E56" s="35" t="s">
        <v>154</v>
      </c>
      <c r="F56" s="35"/>
      <c r="G56" s="35"/>
      <c r="H56" s="35"/>
      <c r="I56" s="58">
        <v>213.75</v>
      </c>
      <c r="J56" s="106">
        <v>26.72</v>
      </c>
      <c r="K56" s="106"/>
      <c r="L56" s="106">
        <v>0</v>
      </c>
      <c r="M56" s="108">
        <v>400</v>
      </c>
      <c r="N56" s="119">
        <v>1800</v>
      </c>
      <c r="O56" s="114" t="s">
        <v>405</v>
      </c>
      <c r="P56" s="110" t="s">
        <v>405</v>
      </c>
      <c r="Q56" s="110" t="s">
        <v>404</v>
      </c>
      <c r="R56" s="109" t="s">
        <v>465</v>
      </c>
      <c r="S56" s="111">
        <v>1000</v>
      </c>
    </row>
    <row r="57" spans="1:19" s="3" customFormat="1" x14ac:dyDescent="0.2">
      <c r="A57" s="14" t="s">
        <v>31</v>
      </c>
      <c r="B57" s="37">
        <v>3500</v>
      </c>
      <c r="C57" s="29"/>
      <c r="D57" s="30">
        <v>0</v>
      </c>
      <c r="E57" s="32">
        <v>3600</v>
      </c>
      <c r="F57" s="32"/>
      <c r="G57" s="32"/>
      <c r="H57" s="32">
        <v>5.56</v>
      </c>
      <c r="I57" s="58">
        <v>3515</v>
      </c>
      <c r="J57" s="106"/>
      <c r="K57" s="106"/>
      <c r="L57" s="106">
        <v>3515</v>
      </c>
      <c r="M57" s="108">
        <v>4500</v>
      </c>
      <c r="N57" s="119">
        <v>3336.95</v>
      </c>
      <c r="O57" s="114" t="s">
        <v>405</v>
      </c>
      <c r="P57" s="110" t="s">
        <v>405</v>
      </c>
      <c r="Q57" s="110" t="s">
        <v>404</v>
      </c>
      <c r="R57" s="109" t="s">
        <v>465</v>
      </c>
      <c r="S57" s="111">
        <v>2500</v>
      </c>
    </row>
    <row r="58" spans="1:19" s="3" customFormat="1" ht="25.5" x14ac:dyDescent="0.2">
      <c r="A58" s="14" t="s">
        <v>32</v>
      </c>
      <c r="B58" s="37">
        <v>150</v>
      </c>
      <c r="C58" s="29"/>
      <c r="D58" s="30">
        <v>0</v>
      </c>
      <c r="E58" s="32">
        <v>300</v>
      </c>
      <c r="F58" s="32"/>
      <c r="G58" s="32"/>
      <c r="H58" s="32">
        <v>12.75</v>
      </c>
      <c r="I58" s="58">
        <v>600</v>
      </c>
      <c r="J58" s="106"/>
      <c r="K58" s="106"/>
      <c r="L58" s="106">
        <v>0</v>
      </c>
      <c r="M58" s="108">
        <v>1000</v>
      </c>
      <c r="N58" s="119">
        <v>1000</v>
      </c>
      <c r="O58" s="114" t="s">
        <v>405</v>
      </c>
      <c r="P58" s="110" t="s">
        <v>405</v>
      </c>
      <c r="Q58" s="110" t="s">
        <v>404</v>
      </c>
      <c r="R58" s="109" t="s">
        <v>465</v>
      </c>
      <c r="S58" s="111">
        <v>1000</v>
      </c>
    </row>
    <row r="59" spans="1:19" s="3" customFormat="1" x14ac:dyDescent="0.2">
      <c r="A59" s="40" t="s">
        <v>211</v>
      </c>
      <c r="B59" s="36" t="s">
        <v>154</v>
      </c>
      <c r="C59" s="29">
        <v>500</v>
      </c>
      <c r="D59" s="30">
        <v>0</v>
      </c>
      <c r="E59" s="35" t="s">
        <v>154</v>
      </c>
      <c r="F59" s="32">
        <v>500</v>
      </c>
      <c r="G59" s="35"/>
      <c r="H59" s="32">
        <v>167.3</v>
      </c>
      <c r="I59" s="58">
        <v>500</v>
      </c>
      <c r="J59" s="106"/>
      <c r="K59" s="106">
        <v>266.64999999999998</v>
      </c>
      <c r="L59" s="106">
        <v>0.26</v>
      </c>
      <c r="M59" s="108">
        <v>0</v>
      </c>
      <c r="N59" s="119">
        <v>252</v>
      </c>
      <c r="O59" s="114" t="s">
        <v>405</v>
      </c>
      <c r="P59" s="110" t="s">
        <v>405</v>
      </c>
      <c r="Q59" s="110" t="s">
        <v>404</v>
      </c>
      <c r="R59" s="109" t="s">
        <v>465</v>
      </c>
      <c r="S59" s="111">
        <v>50</v>
      </c>
    </row>
    <row r="60" spans="1:19" s="3" customFormat="1" x14ac:dyDescent="0.2">
      <c r="A60" s="40" t="s">
        <v>361</v>
      </c>
      <c r="B60" s="36" t="s">
        <v>154</v>
      </c>
      <c r="C60" s="29"/>
      <c r="D60" s="30"/>
      <c r="E60" s="35" t="s">
        <v>154</v>
      </c>
      <c r="F60" s="32"/>
      <c r="G60" s="32"/>
      <c r="H60" s="32"/>
      <c r="I60" s="57" t="s">
        <v>154</v>
      </c>
      <c r="J60" s="106"/>
      <c r="K60" s="106"/>
      <c r="L60" s="106"/>
      <c r="M60" s="108">
        <v>200</v>
      </c>
      <c r="N60" s="119">
        <v>500</v>
      </c>
      <c r="O60" s="114" t="s">
        <v>405</v>
      </c>
      <c r="P60" s="110" t="s">
        <v>405</v>
      </c>
      <c r="Q60" s="110" t="s">
        <v>404</v>
      </c>
      <c r="R60" s="109" t="s">
        <v>465</v>
      </c>
      <c r="S60" s="111">
        <v>200</v>
      </c>
    </row>
    <row r="61" spans="1:19" s="3" customFormat="1" ht="25.5" x14ac:dyDescent="0.2">
      <c r="A61" s="40" t="s">
        <v>230</v>
      </c>
      <c r="B61" s="36" t="s">
        <v>154</v>
      </c>
      <c r="C61" s="29"/>
      <c r="D61" s="30"/>
      <c r="E61" s="35" t="s">
        <v>154</v>
      </c>
      <c r="F61" s="32">
        <v>200</v>
      </c>
      <c r="G61" s="35"/>
      <c r="H61" s="32">
        <v>0</v>
      </c>
      <c r="I61" s="58">
        <v>500</v>
      </c>
      <c r="J61" s="106"/>
      <c r="K61" s="106">
        <v>100</v>
      </c>
      <c r="L61" s="106">
        <v>10.52</v>
      </c>
      <c r="M61" s="108">
        <v>600</v>
      </c>
      <c r="N61" s="119">
        <v>600</v>
      </c>
      <c r="O61" s="114" t="s">
        <v>405</v>
      </c>
      <c r="P61" s="114" t="s">
        <v>442</v>
      </c>
      <c r="Q61" s="110"/>
      <c r="R61" s="109" t="s">
        <v>464</v>
      </c>
      <c r="S61" s="111">
        <v>0</v>
      </c>
    </row>
    <row r="62" spans="1:19" s="3" customFormat="1" x14ac:dyDescent="0.2">
      <c r="A62" s="14" t="s">
        <v>34</v>
      </c>
      <c r="B62" s="37">
        <v>2500</v>
      </c>
      <c r="C62" s="29"/>
      <c r="D62" s="30">
        <v>0</v>
      </c>
      <c r="E62" s="32">
        <v>3100</v>
      </c>
      <c r="F62" s="32"/>
      <c r="G62" s="32"/>
      <c r="H62" s="32">
        <v>2.46</v>
      </c>
      <c r="I62" s="58">
        <v>2536.5</v>
      </c>
      <c r="J62" s="106"/>
      <c r="K62" s="106"/>
      <c r="L62" s="106">
        <v>0</v>
      </c>
      <c r="M62" s="108">
        <v>1200</v>
      </c>
      <c r="N62" s="119">
        <v>2000</v>
      </c>
      <c r="O62" s="114" t="s">
        <v>405</v>
      </c>
      <c r="P62" s="110" t="s">
        <v>405</v>
      </c>
      <c r="Q62" s="110" t="s">
        <v>404</v>
      </c>
      <c r="R62" s="109" t="s">
        <v>465</v>
      </c>
      <c r="S62" s="111">
        <v>1500</v>
      </c>
    </row>
    <row r="63" spans="1:19" s="3" customFormat="1" x14ac:dyDescent="0.2">
      <c r="A63" s="40" t="s">
        <v>445</v>
      </c>
      <c r="B63" s="36" t="s">
        <v>154</v>
      </c>
      <c r="C63" s="29"/>
      <c r="D63" s="30"/>
      <c r="E63" s="35" t="s">
        <v>154</v>
      </c>
      <c r="F63" s="32"/>
      <c r="G63" s="32"/>
      <c r="H63" s="32"/>
      <c r="I63" s="57" t="s">
        <v>154</v>
      </c>
      <c r="J63" s="106"/>
      <c r="K63" s="106"/>
      <c r="L63" s="106"/>
      <c r="M63" s="113" t="s">
        <v>154</v>
      </c>
      <c r="N63" s="119"/>
      <c r="O63" s="114"/>
      <c r="P63" s="110" t="s">
        <v>405</v>
      </c>
      <c r="Q63" s="110"/>
      <c r="R63" s="109" t="s">
        <v>464</v>
      </c>
      <c r="S63" s="111">
        <v>0</v>
      </c>
    </row>
    <row r="64" spans="1:19" s="3" customFormat="1" x14ac:dyDescent="0.2">
      <c r="A64" s="40" t="s">
        <v>413</v>
      </c>
      <c r="B64" s="36" t="s">
        <v>154</v>
      </c>
      <c r="C64" s="29"/>
      <c r="D64" s="30"/>
      <c r="E64" s="35" t="s">
        <v>154</v>
      </c>
      <c r="F64" s="32"/>
      <c r="G64" s="32"/>
      <c r="H64" s="32"/>
      <c r="I64" s="57" t="s">
        <v>154</v>
      </c>
      <c r="J64" s="106"/>
      <c r="K64" s="106"/>
      <c r="L64" s="106"/>
      <c r="M64" s="113" t="s">
        <v>154</v>
      </c>
      <c r="N64" s="119">
        <v>3100</v>
      </c>
      <c r="O64" s="114" t="s">
        <v>405</v>
      </c>
      <c r="P64" s="110" t="s">
        <v>405</v>
      </c>
      <c r="Q64" s="110" t="s">
        <v>404</v>
      </c>
      <c r="R64" s="109" t="s">
        <v>465</v>
      </c>
      <c r="S64" s="111">
        <v>400</v>
      </c>
    </row>
    <row r="65" spans="1:19" s="3" customFormat="1" ht="57" customHeight="1" x14ac:dyDescent="0.2">
      <c r="A65" s="40" t="s">
        <v>487</v>
      </c>
      <c r="B65" s="37">
        <v>5000</v>
      </c>
      <c r="C65" s="29">
        <v>1250</v>
      </c>
      <c r="D65" s="30">
        <v>0</v>
      </c>
      <c r="E65" s="32">
        <v>6000</v>
      </c>
      <c r="F65" s="32"/>
      <c r="G65" s="32"/>
      <c r="H65" s="32">
        <v>0</v>
      </c>
      <c r="I65" s="58">
        <v>6555</v>
      </c>
      <c r="J65" s="106"/>
      <c r="K65" s="106"/>
      <c r="L65" s="106">
        <v>0</v>
      </c>
      <c r="M65" s="105">
        <v>7200</v>
      </c>
      <c r="N65" s="119">
        <v>7830</v>
      </c>
      <c r="O65" s="114" t="s">
        <v>405</v>
      </c>
      <c r="P65" s="114" t="s">
        <v>405</v>
      </c>
      <c r="Q65" s="110" t="s">
        <v>404</v>
      </c>
      <c r="R65" s="109" t="s">
        <v>465</v>
      </c>
      <c r="S65" s="111">
        <v>7850</v>
      </c>
    </row>
    <row r="66" spans="1:19" s="3" customFormat="1" ht="25.5" x14ac:dyDescent="0.2">
      <c r="A66" s="14" t="s">
        <v>37</v>
      </c>
      <c r="B66" s="37">
        <v>2000</v>
      </c>
      <c r="C66" s="29">
        <v>500</v>
      </c>
      <c r="D66" s="30">
        <v>0</v>
      </c>
      <c r="E66" s="32">
        <v>4100</v>
      </c>
      <c r="F66" s="32"/>
      <c r="G66" s="32"/>
      <c r="H66" s="32">
        <v>0</v>
      </c>
      <c r="I66" s="58">
        <v>4100</v>
      </c>
      <c r="J66" s="106"/>
      <c r="K66" s="106"/>
      <c r="L66" s="106">
        <v>0</v>
      </c>
      <c r="M66" s="108">
        <v>4500</v>
      </c>
      <c r="N66" s="119">
        <v>10000</v>
      </c>
      <c r="O66" s="114" t="s">
        <v>481</v>
      </c>
      <c r="P66" s="110" t="s">
        <v>405</v>
      </c>
      <c r="Q66" s="110" t="s">
        <v>404</v>
      </c>
      <c r="R66" s="109" t="s">
        <v>464</v>
      </c>
      <c r="S66" s="111">
        <v>0</v>
      </c>
    </row>
    <row r="67" spans="1:19" s="3" customFormat="1" x14ac:dyDescent="0.2">
      <c r="A67" s="14" t="s">
        <v>38</v>
      </c>
      <c r="B67" s="37">
        <v>800</v>
      </c>
      <c r="C67" s="29">
        <v>200</v>
      </c>
      <c r="D67" s="30">
        <v>0</v>
      </c>
      <c r="E67" s="32">
        <v>800</v>
      </c>
      <c r="F67" s="32">
        <v>200</v>
      </c>
      <c r="G67" s="32"/>
      <c r="H67" s="32">
        <v>200</v>
      </c>
      <c r="I67" s="58">
        <v>2800</v>
      </c>
      <c r="J67" s="106"/>
      <c r="K67" s="106"/>
      <c r="L67" s="106">
        <v>400</v>
      </c>
      <c r="M67" s="108">
        <v>4000</v>
      </c>
      <c r="N67" s="119">
        <v>8000</v>
      </c>
      <c r="O67" s="114" t="s">
        <v>405</v>
      </c>
      <c r="P67" s="110" t="s">
        <v>405</v>
      </c>
      <c r="Q67" s="110" t="s">
        <v>404</v>
      </c>
      <c r="R67" s="109" t="s">
        <v>465</v>
      </c>
      <c r="S67" s="111">
        <v>3800</v>
      </c>
    </row>
    <row r="68" spans="1:19" s="3" customFormat="1" x14ac:dyDescent="0.2">
      <c r="A68" s="40" t="s">
        <v>222</v>
      </c>
      <c r="B68" s="36" t="s">
        <v>154</v>
      </c>
      <c r="C68" s="29"/>
      <c r="D68" s="30"/>
      <c r="E68" s="35" t="s">
        <v>154</v>
      </c>
      <c r="F68" s="35"/>
      <c r="G68" s="35"/>
      <c r="H68" s="35"/>
      <c r="I68" s="58">
        <v>100</v>
      </c>
      <c r="J68" s="106"/>
      <c r="K68" s="106"/>
      <c r="L68" s="106">
        <v>33.340000000000003</v>
      </c>
      <c r="M68" s="108">
        <v>0</v>
      </c>
      <c r="N68" s="119">
        <v>600</v>
      </c>
      <c r="O68" s="114" t="s">
        <v>405</v>
      </c>
      <c r="P68" s="110" t="s">
        <v>405</v>
      </c>
      <c r="Q68" s="110" t="s">
        <v>404</v>
      </c>
      <c r="R68" s="109" t="s">
        <v>464</v>
      </c>
      <c r="S68" s="111">
        <v>0</v>
      </c>
    </row>
    <row r="69" spans="1:19" s="3" customFormat="1" x14ac:dyDescent="0.2">
      <c r="A69" s="14" t="s">
        <v>39</v>
      </c>
      <c r="B69" s="37">
        <v>600</v>
      </c>
      <c r="C69" s="29"/>
      <c r="D69" s="30">
        <v>138.35</v>
      </c>
      <c r="E69" s="32">
        <v>900</v>
      </c>
      <c r="F69" s="32"/>
      <c r="G69" s="32"/>
      <c r="H69" s="32">
        <v>0</v>
      </c>
      <c r="I69" s="58">
        <v>1805</v>
      </c>
      <c r="J69" s="106"/>
      <c r="K69" s="106"/>
      <c r="L69" s="106">
        <v>1739.5</v>
      </c>
      <c r="M69" s="108">
        <v>2000</v>
      </c>
      <c r="N69" s="119">
        <v>2000</v>
      </c>
      <c r="O69" s="114" t="s">
        <v>405</v>
      </c>
      <c r="P69" s="110" t="s">
        <v>405</v>
      </c>
      <c r="Q69" s="110" t="s">
        <v>404</v>
      </c>
      <c r="R69" s="109" t="s">
        <v>465</v>
      </c>
      <c r="S69" s="111">
        <v>800</v>
      </c>
    </row>
    <row r="70" spans="1:19" s="3" customFormat="1" x14ac:dyDescent="0.2">
      <c r="A70" s="40" t="s">
        <v>373</v>
      </c>
      <c r="B70" s="36" t="s">
        <v>154</v>
      </c>
      <c r="C70" s="29"/>
      <c r="D70" s="30"/>
      <c r="E70" s="35" t="s">
        <v>154</v>
      </c>
      <c r="F70" s="32"/>
      <c r="G70" s="32"/>
      <c r="H70" s="32"/>
      <c r="I70" s="57" t="s">
        <v>154</v>
      </c>
      <c r="J70" s="106"/>
      <c r="K70" s="106"/>
      <c r="L70" s="106"/>
      <c r="M70" s="108">
        <v>0</v>
      </c>
      <c r="N70" s="119">
        <v>400</v>
      </c>
      <c r="O70" s="114" t="s">
        <v>405</v>
      </c>
      <c r="P70" s="110" t="s">
        <v>477</v>
      </c>
      <c r="Q70" s="110"/>
      <c r="R70" s="109" t="s">
        <v>464</v>
      </c>
      <c r="S70" s="111">
        <v>0</v>
      </c>
    </row>
    <row r="71" spans="1:19" s="3" customFormat="1" ht="25.5" x14ac:dyDescent="0.2">
      <c r="A71" s="40" t="s">
        <v>434</v>
      </c>
      <c r="B71" s="36" t="s">
        <v>154</v>
      </c>
      <c r="C71" s="29"/>
      <c r="D71" s="30"/>
      <c r="E71" s="35" t="s">
        <v>154</v>
      </c>
      <c r="F71" s="32"/>
      <c r="G71" s="32"/>
      <c r="H71" s="32"/>
      <c r="I71" s="57" t="s">
        <v>154</v>
      </c>
      <c r="J71" s="106"/>
      <c r="K71" s="106"/>
      <c r="L71" s="106"/>
      <c r="M71" s="113" t="s">
        <v>154</v>
      </c>
      <c r="N71" s="119">
        <v>100</v>
      </c>
      <c r="O71" s="114" t="s">
        <v>405</v>
      </c>
      <c r="P71" s="114" t="s">
        <v>405</v>
      </c>
      <c r="Q71" s="110" t="s">
        <v>404</v>
      </c>
      <c r="R71" s="109" t="s">
        <v>465</v>
      </c>
      <c r="S71" s="111">
        <v>500</v>
      </c>
    </row>
    <row r="72" spans="1:19" s="3" customFormat="1" x14ac:dyDescent="0.2">
      <c r="A72" s="40" t="s">
        <v>40</v>
      </c>
      <c r="B72" s="37">
        <v>400</v>
      </c>
      <c r="C72" s="29"/>
      <c r="D72" s="30">
        <v>3.01</v>
      </c>
      <c r="E72" s="32">
        <v>500</v>
      </c>
      <c r="F72" s="32"/>
      <c r="G72" s="32"/>
      <c r="H72" s="32">
        <v>0</v>
      </c>
      <c r="I72" s="58">
        <v>570</v>
      </c>
      <c r="J72" s="106"/>
      <c r="K72" s="106">
        <v>114</v>
      </c>
      <c r="L72" s="106">
        <v>456</v>
      </c>
      <c r="M72" s="108">
        <v>800</v>
      </c>
      <c r="N72" s="119">
        <v>306</v>
      </c>
      <c r="O72" s="114" t="s">
        <v>405</v>
      </c>
      <c r="P72" s="110" t="s">
        <v>405</v>
      </c>
      <c r="Q72" s="110" t="s">
        <v>404</v>
      </c>
      <c r="R72" s="109" t="s">
        <v>465</v>
      </c>
      <c r="S72" s="111">
        <v>300</v>
      </c>
    </row>
    <row r="73" spans="1:19" s="3" customFormat="1" x14ac:dyDescent="0.2">
      <c r="A73" s="40" t="s">
        <v>41</v>
      </c>
      <c r="B73" s="37">
        <v>600</v>
      </c>
      <c r="C73" s="29"/>
      <c r="D73" s="30">
        <v>0</v>
      </c>
      <c r="E73" s="32">
        <v>300</v>
      </c>
      <c r="F73" s="32"/>
      <c r="G73" s="32"/>
      <c r="H73" s="32">
        <v>63.09</v>
      </c>
      <c r="I73" s="58">
        <v>250</v>
      </c>
      <c r="J73" s="106"/>
      <c r="K73" s="106"/>
      <c r="L73" s="106">
        <v>58.27</v>
      </c>
      <c r="M73" s="108">
        <v>250</v>
      </c>
      <c r="N73" s="119">
        <v>500</v>
      </c>
      <c r="O73" s="114" t="s">
        <v>405</v>
      </c>
      <c r="P73" s="110" t="s">
        <v>405</v>
      </c>
      <c r="Q73" s="110" t="s">
        <v>404</v>
      </c>
      <c r="R73" s="109" t="s">
        <v>465</v>
      </c>
      <c r="S73" s="111">
        <v>350</v>
      </c>
    </row>
    <row r="74" spans="1:19" s="3" customFormat="1" x14ac:dyDescent="0.2">
      <c r="A74" s="40" t="s">
        <v>419</v>
      </c>
      <c r="B74" s="36" t="s">
        <v>154</v>
      </c>
      <c r="C74" s="29"/>
      <c r="D74" s="30"/>
      <c r="E74" s="35" t="s">
        <v>154</v>
      </c>
      <c r="F74" s="32"/>
      <c r="G74" s="32"/>
      <c r="H74" s="32"/>
      <c r="I74" s="57" t="s">
        <v>154</v>
      </c>
      <c r="J74" s="106"/>
      <c r="K74" s="106"/>
      <c r="L74" s="106"/>
      <c r="M74" s="113" t="s">
        <v>154</v>
      </c>
      <c r="N74" s="119">
        <v>200</v>
      </c>
      <c r="O74" s="114" t="s">
        <v>405</v>
      </c>
      <c r="P74" s="110" t="s">
        <v>405</v>
      </c>
      <c r="Q74" s="110" t="s">
        <v>404</v>
      </c>
      <c r="R74" s="109" t="s">
        <v>465</v>
      </c>
      <c r="S74" s="111">
        <v>500</v>
      </c>
    </row>
    <row r="75" spans="1:19" s="3" customFormat="1" x14ac:dyDescent="0.2">
      <c r="A75" s="14" t="s">
        <v>43</v>
      </c>
      <c r="B75" s="37">
        <v>1000</v>
      </c>
      <c r="C75" s="29"/>
      <c r="D75" s="30">
        <v>18.809999999999999</v>
      </c>
      <c r="E75" s="32">
        <v>1100</v>
      </c>
      <c r="F75" s="32"/>
      <c r="G75" s="32"/>
      <c r="H75" s="32">
        <v>5.41</v>
      </c>
      <c r="I75" s="58">
        <v>1425</v>
      </c>
      <c r="J75" s="106"/>
      <c r="K75" s="106"/>
      <c r="L75" s="106">
        <v>93.88</v>
      </c>
      <c r="M75" s="108">
        <v>1750</v>
      </c>
      <c r="N75" s="119">
        <v>3000</v>
      </c>
      <c r="O75" s="114" t="s">
        <v>405</v>
      </c>
      <c r="P75" s="110" t="s">
        <v>405</v>
      </c>
      <c r="Q75" s="110" t="s">
        <v>404</v>
      </c>
      <c r="R75" s="109" t="s">
        <v>465</v>
      </c>
      <c r="S75" s="111">
        <v>2000</v>
      </c>
    </row>
    <row r="76" spans="1:19" s="3" customFormat="1" ht="25.5" x14ac:dyDescent="0.2">
      <c r="A76" s="14" t="s">
        <v>44</v>
      </c>
      <c r="B76" s="37">
        <v>900</v>
      </c>
      <c r="C76" s="29"/>
      <c r="D76" s="30">
        <v>0</v>
      </c>
      <c r="E76" s="32">
        <v>600</v>
      </c>
      <c r="F76" s="32"/>
      <c r="G76" s="32"/>
      <c r="H76" s="32">
        <v>600</v>
      </c>
      <c r="I76" s="58">
        <v>456</v>
      </c>
      <c r="J76" s="106"/>
      <c r="K76" s="106"/>
      <c r="L76" s="106">
        <v>431</v>
      </c>
      <c r="M76" s="108">
        <v>300</v>
      </c>
      <c r="N76" s="119">
        <v>800</v>
      </c>
      <c r="O76" s="114" t="s">
        <v>405</v>
      </c>
      <c r="P76" s="110" t="s">
        <v>405</v>
      </c>
      <c r="Q76" s="110" t="s">
        <v>404</v>
      </c>
      <c r="R76" s="109" t="s">
        <v>465</v>
      </c>
      <c r="S76" s="111">
        <v>200</v>
      </c>
    </row>
    <row r="77" spans="1:19" s="3" customFormat="1" ht="25.5" x14ac:dyDescent="0.2">
      <c r="A77" s="14" t="s">
        <v>45</v>
      </c>
      <c r="B77" s="37">
        <v>800</v>
      </c>
      <c r="C77" s="29"/>
      <c r="D77" s="30">
        <v>0</v>
      </c>
      <c r="E77" s="32">
        <v>1600</v>
      </c>
      <c r="F77" s="32"/>
      <c r="G77" s="32"/>
      <c r="H77" s="32">
        <v>0</v>
      </c>
      <c r="I77" s="58">
        <v>1520</v>
      </c>
      <c r="J77" s="106"/>
      <c r="K77" s="106"/>
      <c r="L77" s="106">
        <v>0</v>
      </c>
      <c r="M77" s="108">
        <v>2100</v>
      </c>
      <c r="N77" s="119">
        <v>5000</v>
      </c>
      <c r="O77" s="114" t="s">
        <v>405</v>
      </c>
      <c r="P77" s="110" t="s">
        <v>405</v>
      </c>
      <c r="Q77" s="110" t="s">
        <v>404</v>
      </c>
      <c r="R77" s="109" t="s">
        <v>465</v>
      </c>
      <c r="S77" s="111">
        <v>3000</v>
      </c>
    </row>
    <row r="78" spans="1:19" s="3" customFormat="1" ht="25.5" x14ac:dyDescent="0.2">
      <c r="A78" s="14" t="s">
        <v>191</v>
      </c>
      <c r="B78" s="36" t="s">
        <v>154</v>
      </c>
      <c r="C78" s="29"/>
      <c r="D78" s="30"/>
      <c r="E78" s="32">
        <v>300</v>
      </c>
      <c r="F78" s="32"/>
      <c r="G78" s="32"/>
      <c r="H78" s="32">
        <v>10</v>
      </c>
      <c r="I78" s="58">
        <v>171</v>
      </c>
      <c r="J78" s="106"/>
      <c r="K78" s="106"/>
      <c r="L78" s="106">
        <v>71</v>
      </c>
      <c r="M78" s="108">
        <v>200</v>
      </c>
      <c r="N78" s="119">
        <v>300</v>
      </c>
      <c r="O78" s="114" t="s">
        <v>405</v>
      </c>
      <c r="P78" s="114" t="s">
        <v>483</v>
      </c>
      <c r="Q78" s="110" t="s">
        <v>404</v>
      </c>
      <c r="R78" s="109" t="s">
        <v>465</v>
      </c>
      <c r="S78" s="111">
        <v>0</v>
      </c>
    </row>
    <row r="79" spans="1:19" s="3" customFormat="1" ht="25.5" x14ac:dyDescent="0.2">
      <c r="A79" s="40" t="s">
        <v>390</v>
      </c>
      <c r="B79" s="36" t="s">
        <v>154</v>
      </c>
      <c r="C79" s="29"/>
      <c r="D79" s="30"/>
      <c r="E79" s="35" t="s">
        <v>154</v>
      </c>
      <c r="F79" s="32"/>
      <c r="G79" s="32"/>
      <c r="H79" s="32"/>
      <c r="I79" s="57" t="s">
        <v>154</v>
      </c>
      <c r="J79" s="106"/>
      <c r="K79" s="106"/>
      <c r="L79" s="106"/>
      <c r="M79" s="108">
        <v>500</v>
      </c>
      <c r="N79" s="119">
        <v>600</v>
      </c>
      <c r="O79" s="114" t="s">
        <v>405</v>
      </c>
      <c r="P79" s="114" t="s">
        <v>442</v>
      </c>
      <c r="Q79" s="110"/>
      <c r="R79" s="109" t="s">
        <v>464</v>
      </c>
      <c r="S79" s="111">
        <v>0</v>
      </c>
    </row>
    <row r="80" spans="1:19" s="3" customFormat="1" ht="25.5" x14ac:dyDescent="0.2">
      <c r="A80" s="40" t="s">
        <v>368</v>
      </c>
      <c r="B80" s="36" t="s">
        <v>154</v>
      </c>
      <c r="C80" s="29"/>
      <c r="D80" s="30"/>
      <c r="E80" s="35" t="s">
        <v>154</v>
      </c>
      <c r="F80" s="32"/>
      <c r="G80" s="32"/>
      <c r="H80" s="32"/>
      <c r="I80" s="57" t="s">
        <v>154</v>
      </c>
      <c r="J80" s="106"/>
      <c r="K80" s="106"/>
      <c r="L80" s="106"/>
      <c r="M80" s="108">
        <v>500</v>
      </c>
      <c r="N80" s="119">
        <v>1125</v>
      </c>
      <c r="O80" s="114" t="s">
        <v>405</v>
      </c>
      <c r="P80" s="110" t="s">
        <v>405</v>
      </c>
      <c r="Q80" s="110" t="s">
        <v>404</v>
      </c>
      <c r="R80" s="109" t="s">
        <v>465</v>
      </c>
      <c r="S80" s="111">
        <v>1000</v>
      </c>
    </row>
    <row r="81" spans="1:19" s="3" customFormat="1" ht="25.5" x14ac:dyDescent="0.2">
      <c r="A81" s="14" t="s">
        <v>46</v>
      </c>
      <c r="B81" s="37">
        <v>600</v>
      </c>
      <c r="C81" s="29"/>
      <c r="D81" s="30">
        <v>0</v>
      </c>
      <c r="E81" s="32">
        <v>400</v>
      </c>
      <c r="F81" s="32"/>
      <c r="G81" s="32"/>
      <c r="H81" s="32">
        <v>400</v>
      </c>
      <c r="I81" s="58">
        <v>475</v>
      </c>
      <c r="J81" s="106"/>
      <c r="K81" s="106"/>
      <c r="L81" s="106">
        <v>475</v>
      </c>
      <c r="M81" s="108">
        <v>380</v>
      </c>
      <c r="N81" s="119">
        <v>300</v>
      </c>
      <c r="O81" s="114" t="s">
        <v>405</v>
      </c>
      <c r="P81" s="114" t="s">
        <v>442</v>
      </c>
      <c r="Q81" s="110" t="s">
        <v>404</v>
      </c>
      <c r="R81" s="109" t="s">
        <v>465</v>
      </c>
      <c r="S81" s="111">
        <v>0</v>
      </c>
    </row>
    <row r="82" spans="1:19" s="3" customFormat="1" x14ac:dyDescent="0.2">
      <c r="A82" s="14" t="s">
        <v>47</v>
      </c>
      <c r="B82" s="37">
        <v>950</v>
      </c>
      <c r="C82" s="29"/>
      <c r="D82" s="30">
        <v>221.85</v>
      </c>
      <c r="E82" s="32">
        <v>900</v>
      </c>
      <c r="F82" s="32">
        <v>225</v>
      </c>
      <c r="G82" s="32"/>
      <c r="H82" s="32">
        <v>0</v>
      </c>
      <c r="I82" s="58">
        <v>855</v>
      </c>
      <c r="J82" s="106"/>
      <c r="K82" s="106"/>
      <c r="L82" s="106">
        <v>0.17</v>
      </c>
      <c r="M82" s="108">
        <v>900</v>
      </c>
      <c r="N82" s="119">
        <v>1500</v>
      </c>
      <c r="O82" s="114" t="s">
        <v>405</v>
      </c>
      <c r="P82" s="110" t="s">
        <v>405</v>
      </c>
      <c r="Q82" s="110" t="s">
        <v>404</v>
      </c>
      <c r="R82" s="109" t="s">
        <v>465</v>
      </c>
      <c r="S82" s="111">
        <v>1250</v>
      </c>
    </row>
    <row r="83" spans="1:19" s="3" customFormat="1" ht="25.5" x14ac:dyDescent="0.2">
      <c r="A83" s="13" t="s">
        <v>158</v>
      </c>
      <c r="B83" s="36" t="s">
        <v>154</v>
      </c>
      <c r="C83" s="29"/>
      <c r="D83" s="30"/>
      <c r="E83" s="32">
        <v>1000</v>
      </c>
      <c r="F83" s="32"/>
      <c r="G83" s="32"/>
      <c r="H83" s="32">
        <v>0</v>
      </c>
      <c r="I83" s="58">
        <v>1520</v>
      </c>
      <c r="J83" s="106"/>
      <c r="K83" s="106"/>
      <c r="L83" s="106">
        <v>0</v>
      </c>
      <c r="M83" s="108">
        <v>1800</v>
      </c>
      <c r="N83" s="119">
        <v>1800</v>
      </c>
      <c r="O83" s="114" t="s">
        <v>481</v>
      </c>
      <c r="P83" s="110" t="s">
        <v>405</v>
      </c>
      <c r="Q83" s="110" t="s">
        <v>404</v>
      </c>
      <c r="R83" s="109" t="s">
        <v>465</v>
      </c>
      <c r="S83" s="111">
        <v>0</v>
      </c>
    </row>
    <row r="84" spans="1:19" s="3" customFormat="1" ht="38.25" x14ac:dyDescent="0.2">
      <c r="A84" s="13" t="s">
        <v>173</v>
      </c>
      <c r="B84" s="36" t="s">
        <v>154</v>
      </c>
      <c r="C84" s="29"/>
      <c r="D84" s="30"/>
      <c r="E84" s="32">
        <v>500</v>
      </c>
      <c r="F84" s="32"/>
      <c r="G84" s="32"/>
      <c r="H84" s="32">
        <v>250</v>
      </c>
      <c r="I84" s="58">
        <v>712.5</v>
      </c>
      <c r="J84" s="106"/>
      <c r="K84" s="106"/>
      <c r="L84" s="106">
        <v>712.5</v>
      </c>
      <c r="M84" s="108">
        <v>250</v>
      </c>
      <c r="N84" s="119">
        <v>1500</v>
      </c>
      <c r="O84" s="114" t="s">
        <v>405</v>
      </c>
      <c r="P84" s="110" t="s">
        <v>405</v>
      </c>
      <c r="Q84" s="110" t="s">
        <v>404</v>
      </c>
      <c r="R84" s="109" t="s">
        <v>465</v>
      </c>
      <c r="S84" s="111">
        <v>250</v>
      </c>
    </row>
    <row r="85" spans="1:19" s="3" customFormat="1" ht="51" x14ac:dyDescent="0.2">
      <c r="A85" s="14" t="s">
        <v>48</v>
      </c>
      <c r="B85" s="37">
        <v>4000</v>
      </c>
      <c r="C85" s="29"/>
      <c r="D85" s="29">
        <v>0</v>
      </c>
      <c r="E85" s="33">
        <v>3000</v>
      </c>
      <c r="F85" s="33"/>
      <c r="G85" s="33"/>
      <c r="H85" s="33">
        <v>0</v>
      </c>
      <c r="I85" s="59">
        <v>3325</v>
      </c>
      <c r="J85" s="106"/>
      <c r="K85" s="106"/>
      <c r="L85" s="106">
        <v>966.69</v>
      </c>
      <c r="M85" s="108">
        <v>3500</v>
      </c>
      <c r="N85" s="119">
        <v>3500</v>
      </c>
      <c r="O85" s="114" t="s">
        <v>405</v>
      </c>
      <c r="P85" s="114" t="s">
        <v>411</v>
      </c>
      <c r="Q85" s="110" t="s">
        <v>404</v>
      </c>
      <c r="R85" s="109" t="s">
        <v>465</v>
      </c>
      <c r="S85" s="111">
        <v>3000</v>
      </c>
    </row>
    <row r="86" spans="1:19" s="3" customFormat="1" ht="14.25" customHeight="1" x14ac:dyDescent="0.2">
      <c r="A86" s="14" t="s">
        <v>181</v>
      </c>
      <c r="B86" s="36" t="s">
        <v>154</v>
      </c>
      <c r="C86" s="29">
        <v>100</v>
      </c>
      <c r="D86" s="29">
        <v>0</v>
      </c>
      <c r="E86" s="33">
        <v>100</v>
      </c>
      <c r="F86" s="33"/>
      <c r="G86" s="33"/>
      <c r="H86" s="33">
        <v>0</v>
      </c>
      <c r="I86" s="59">
        <v>142.5</v>
      </c>
      <c r="J86" s="106"/>
      <c r="K86" s="106"/>
      <c r="L86" s="106">
        <v>0</v>
      </c>
      <c r="M86" s="108">
        <v>60</v>
      </c>
      <c r="N86" s="119">
        <v>205</v>
      </c>
      <c r="O86" s="114" t="s">
        <v>405</v>
      </c>
      <c r="P86" s="110" t="s">
        <v>405</v>
      </c>
      <c r="Q86" s="110" t="s">
        <v>404</v>
      </c>
      <c r="R86" s="109" t="s">
        <v>465</v>
      </c>
      <c r="S86" s="111">
        <v>250</v>
      </c>
    </row>
    <row r="87" spans="1:19" s="3" customFormat="1" x14ac:dyDescent="0.2">
      <c r="A87" s="14" t="s">
        <v>49</v>
      </c>
      <c r="B87" s="37">
        <v>9000</v>
      </c>
      <c r="C87" s="29"/>
      <c r="D87" s="30">
        <v>0</v>
      </c>
      <c r="E87" s="32">
        <v>9000</v>
      </c>
      <c r="F87" s="32">
        <v>200</v>
      </c>
      <c r="G87" s="32"/>
      <c r="H87" s="32">
        <v>0</v>
      </c>
      <c r="I87" s="58">
        <v>8550</v>
      </c>
      <c r="J87" s="106">
        <v>500</v>
      </c>
      <c r="K87" s="106"/>
      <c r="L87" s="106">
        <v>0</v>
      </c>
      <c r="M87" s="108">
        <v>9200</v>
      </c>
      <c r="N87" s="119">
        <v>13000</v>
      </c>
      <c r="O87" s="114" t="s">
        <v>405</v>
      </c>
      <c r="P87" s="110" t="s">
        <v>405</v>
      </c>
      <c r="Q87" s="110" t="s">
        <v>404</v>
      </c>
      <c r="R87" s="109" t="s">
        <v>465</v>
      </c>
      <c r="S87" s="111">
        <v>10000</v>
      </c>
    </row>
    <row r="88" spans="1:19" s="3" customFormat="1" ht="25.5" x14ac:dyDescent="0.2">
      <c r="A88" s="14" t="s">
        <v>50</v>
      </c>
      <c r="B88" s="37">
        <v>480</v>
      </c>
      <c r="C88" s="29"/>
      <c r="D88" s="30">
        <v>480</v>
      </c>
      <c r="E88" s="32">
        <v>500</v>
      </c>
      <c r="F88" s="32"/>
      <c r="G88" s="32">
        <v>166.5</v>
      </c>
      <c r="H88" s="32">
        <v>0</v>
      </c>
      <c r="I88" s="58">
        <v>237.5</v>
      </c>
      <c r="J88" s="106"/>
      <c r="K88" s="106"/>
      <c r="L88" s="106">
        <v>237.5</v>
      </c>
      <c r="M88" s="108">
        <v>400</v>
      </c>
      <c r="N88" s="119">
        <v>600</v>
      </c>
      <c r="O88" s="114" t="s">
        <v>405</v>
      </c>
      <c r="P88" s="110"/>
      <c r="Q88" s="110" t="s">
        <v>404</v>
      </c>
      <c r="R88" s="109" t="s">
        <v>465</v>
      </c>
      <c r="S88" s="111">
        <v>0</v>
      </c>
    </row>
    <row r="89" spans="1:19" s="3" customFormat="1" ht="25.5" x14ac:dyDescent="0.2">
      <c r="A89" s="14" t="s">
        <v>51</v>
      </c>
      <c r="B89" s="37">
        <v>2000</v>
      </c>
      <c r="C89" s="29">
        <v>500</v>
      </c>
      <c r="D89" s="30">
        <v>0</v>
      </c>
      <c r="E89" s="32">
        <v>1850</v>
      </c>
      <c r="F89" s="32">
        <v>462.5</v>
      </c>
      <c r="G89" s="32"/>
      <c r="H89" s="32">
        <v>0</v>
      </c>
      <c r="I89" s="58">
        <v>1900</v>
      </c>
      <c r="J89" s="106"/>
      <c r="K89" s="106"/>
      <c r="L89" s="106">
        <v>0</v>
      </c>
      <c r="M89" s="108">
        <v>2200</v>
      </c>
      <c r="N89" s="119">
        <v>3000</v>
      </c>
      <c r="O89" s="114" t="s">
        <v>405</v>
      </c>
      <c r="P89" s="110" t="s">
        <v>405</v>
      </c>
      <c r="Q89" s="110" t="s">
        <v>404</v>
      </c>
      <c r="R89" s="109" t="s">
        <v>465</v>
      </c>
      <c r="S89" s="111">
        <v>3000</v>
      </c>
    </row>
    <row r="90" spans="1:19" s="3" customFormat="1" ht="25.5" x14ac:dyDescent="0.2">
      <c r="A90" s="14" t="s">
        <v>183</v>
      </c>
      <c r="B90" s="36" t="s">
        <v>154</v>
      </c>
      <c r="C90" s="29"/>
      <c r="D90" s="30"/>
      <c r="E90" s="32">
        <v>1030</v>
      </c>
      <c r="F90" s="32"/>
      <c r="G90" s="32"/>
      <c r="H90" s="32">
        <v>458</v>
      </c>
      <c r="I90" s="58">
        <v>570</v>
      </c>
      <c r="J90" s="106"/>
      <c r="K90" s="106"/>
      <c r="L90" s="106">
        <v>0</v>
      </c>
      <c r="M90" s="108">
        <v>400</v>
      </c>
      <c r="N90" s="119">
        <v>4000</v>
      </c>
      <c r="O90" s="114" t="s">
        <v>405</v>
      </c>
      <c r="P90" s="110" t="s">
        <v>405</v>
      </c>
      <c r="Q90" s="110" t="s">
        <v>404</v>
      </c>
      <c r="R90" s="109" t="s">
        <v>465</v>
      </c>
      <c r="S90" s="111">
        <v>300</v>
      </c>
    </row>
    <row r="91" spans="1:19" s="3" customFormat="1" ht="38.25" x14ac:dyDescent="0.2">
      <c r="A91" s="40" t="s">
        <v>439</v>
      </c>
      <c r="B91" s="36" t="s">
        <v>154</v>
      </c>
      <c r="C91" s="29"/>
      <c r="D91" s="30"/>
      <c r="E91" s="35" t="s">
        <v>154</v>
      </c>
      <c r="F91" s="32"/>
      <c r="G91" s="32"/>
      <c r="H91" s="32"/>
      <c r="I91" s="57" t="s">
        <v>154</v>
      </c>
      <c r="J91" s="106"/>
      <c r="K91" s="106"/>
      <c r="L91" s="106"/>
      <c r="M91" s="113" t="s">
        <v>154</v>
      </c>
      <c r="N91" s="119">
        <v>3450</v>
      </c>
      <c r="O91" s="114" t="s">
        <v>405</v>
      </c>
      <c r="P91" s="110" t="s">
        <v>405</v>
      </c>
      <c r="Q91" s="110" t="s">
        <v>404</v>
      </c>
      <c r="R91" s="109" t="s">
        <v>465</v>
      </c>
      <c r="S91" s="111">
        <v>2000</v>
      </c>
    </row>
    <row r="92" spans="1:19" s="3" customFormat="1" ht="25.5" x14ac:dyDescent="0.2">
      <c r="A92" s="14" t="s">
        <v>52</v>
      </c>
      <c r="B92" s="37">
        <v>600</v>
      </c>
      <c r="C92" s="29"/>
      <c r="D92" s="30">
        <v>5.38</v>
      </c>
      <c r="E92" s="32">
        <v>500</v>
      </c>
      <c r="F92" s="32"/>
      <c r="G92" s="32"/>
      <c r="H92" s="32">
        <v>0</v>
      </c>
      <c r="I92" s="58">
        <v>475</v>
      </c>
      <c r="J92" s="106"/>
      <c r="K92" s="106"/>
      <c r="L92" s="106">
        <v>22.75</v>
      </c>
      <c r="M92" s="108">
        <v>950</v>
      </c>
      <c r="N92" s="119">
        <v>2400</v>
      </c>
      <c r="O92" s="114" t="s">
        <v>405</v>
      </c>
      <c r="P92" s="110" t="s">
        <v>405</v>
      </c>
      <c r="Q92" s="110" t="s">
        <v>404</v>
      </c>
      <c r="R92" s="109" t="s">
        <v>464</v>
      </c>
      <c r="S92" s="111">
        <v>0</v>
      </c>
    </row>
    <row r="93" spans="1:19" s="3" customFormat="1" ht="38.25" x14ac:dyDescent="0.2">
      <c r="A93" s="14" t="s">
        <v>392</v>
      </c>
      <c r="B93" s="37">
        <v>1000</v>
      </c>
      <c r="C93" s="29"/>
      <c r="D93" s="30">
        <v>69.06</v>
      </c>
      <c r="E93" s="32">
        <v>1300</v>
      </c>
      <c r="F93" s="32">
        <v>325</v>
      </c>
      <c r="G93" s="32"/>
      <c r="H93" s="32">
        <v>0</v>
      </c>
      <c r="I93" s="58">
        <v>1330</v>
      </c>
      <c r="J93" s="106">
        <v>332.5</v>
      </c>
      <c r="K93" s="106"/>
      <c r="L93" s="106">
        <v>0</v>
      </c>
      <c r="M93" s="108">
        <v>1700</v>
      </c>
      <c r="N93" s="119">
        <v>2700</v>
      </c>
      <c r="O93" s="114" t="s">
        <v>405</v>
      </c>
      <c r="P93" s="110" t="s">
        <v>405</v>
      </c>
      <c r="Q93" s="110" t="s">
        <v>404</v>
      </c>
      <c r="R93" s="109" t="s">
        <v>465</v>
      </c>
      <c r="S93" s="111">
        <v>2100</v>
      </c>
    </row>
    <row r="94" spans="1:19" s="3" customFormat="1" ht="25.5" x14ac:dyDescent="0.2">
      <c r="A94" s="40" t="s">
        <v>393</v>
      </c>
      <c r="B94" s="36" t="s">
        <v>154</v>
      </c>
      <c r="C94" s="29"/>
      <c r="D94" s="30"/>
      <c r="E94" s="35" t="s">
        <v>154</v>
      </c>
      <c r="F94" s="32"/>
      <c r="G94" s="32"/>
      <c r="H94" s="32"/>
      <c r="I94" s="57" t="s">
        <v>154</v>
      </c>
      <c r="J94" s="106"/>
      <c r="K94" s="106"/>
      <c r="L94" s="106"/>
      <c r="M94" s="108">
        <v>500</v>
      </c>
      <c r="N94" s="119">
        <v>960</v>
      </c>
      <c r="O94" s="114" t="s">
        <v>405</v>
      </c>
      <c r="P94" s="114" t="s">
        <v>442</v>
      </c>
      <c r="Q94" s="110" t="s">
        <v>404</v>
      </c>
      <c r="R94" s="109" t="s">
        <v>465</v>
      </c>
      <c r="S94" s="111">
        <v>400</v>
      </c>
    </row>
    <row r="95" spans="1:19" s="3" customFormat="1" x14ac:dyDescent="0.2">
      <c r="A95" s="14" t="s">
        <v>54</v>
      </c>
      <c r="B95" s="37">
        <v>7000</v>
      </c>
      <c r="C95" s="29"/>
      <c r="D95" s="30">
        <v>0</v>
      </c>
      <c r="E95" s="32">
        <v>7500</v>
      </c>
      <c r="F95" s="32"/>
      <c r="G95" s="32"/>
      <c r="H95" s="32">
        <v>20.88</v>
      </c>
      <c r="I95" s="58">
        <v>7125</v>
      </c>
      <c r="J95" s="106"/>
      <c r="K95" s="106"/>
      <c r="L95" s="106">
        <v>35.15</v>
      </c>
      <c r="M95" s="108">
        <v>7500</v>
      </c>
      <c r="N95" s="119">
        <v>8000</v>
      </c>
      <c r="O95" s="114" t="s">
        <v>405</v>
      </c>
      <c r="P95" s="110" t="s">
        <v>405</v>
      </c>
      <c r="Q95" s="110" t="s">
        <v>404</v>
      </c>
      <c r="R95" s="109" t="s">
        <v>465</v>
      </c>
      <c r="S95" s="111">
        <v>8000</v>
      </c>
    </row>
    <row r="96" spans="1:19" s="3" customFormat="1" ht="25.5" x14ac:dyDescent="0.2">
      <c r="A96" s="40" t="s">
        <v>407</v>
      </c>
      <c r="B96" s="36" t="s">
        <v>154</v>
      </c>
      <c r="C96" s="29"/>
      <c r="D96" s="30"/>
      <c r="E96" s="35" t="s">
        <v>154</v>
      </c>
      <c r="F96" s="32"/>
      <c r="G96" s="32"/>
      <c r="H96" s="32"/>
      <c r="I96" s="57" t="s">
        <v>154</v>
      </c>
      <c r="J96" s="106"/>
      <c r="K96" s="106"/>
      <c r="L96" s="106"/>
      <c r="M96" s="113" t="s">
        <v>154</v>
      </c>
      <c r="N96" s="119"/>
      <c r="O96" s="114"/>
      <c r="P96" s="114" t="s">
        <v>443</v>
      </c>
      <c r="Q96" s="110" t="s">
        <v>404</v>
      </c>
      <c r="R96" s="109" t="s">
        <v>464</v>
      </c>
      <c r="S96" s="111">
        <v>0</v>
      </c>
    </row>
    <row r="97" spans="1:19" s="3" customFormat="1" ht="25.5" x14ac:dyDescent="0.2">
      <c r="A97" s="14" t="s">
        <v>55</v>
      </c>
      <c r="B97" s="37">
        <v>1400</v>
      </c>
      <c r="C97" s="29">
        <v>350</v>
      </c>
      <c r="D97" s="30">
        <v>115.02</v>
      </c>
      <c r="E97" s="32">
        <v>2900</v>
      </c>
      <c r="F97" s="32">
        <v>725</v>
      </c>
      <c r="G97" s="32"/>
      <c r="H97" s="32">
        <v>0</v>
      </c>
      <c r="I97" s="58">
        <v>2850</v>
      </c>
      <c r="J97" s="106"/>
      <c r="K97" s="106"/>
      <c r="L97" s="106">
        <v>288.62</v>
      </c>
      <c r="M97" s="108">
        <v>3200</v>
      </c>
      <c r="N97" s="119">
        <v>5000</v>
      </c>
      <c r="O97" s="114" t="s">
        <v>482</v>
      </c>
      <c r="P97" s="110" t="s">
        <v>405</v>
      </c>
      <c r="Q97" s="110"/>
      <c r="R97" s="109" t="s">
        <v>464</v>
      </c>
      <c r="S97" s="111">
        <v>0</v>
      </c>
    </row>
    <row r="98" spans="1:19" s="3" customFormat="1" x14ac:dyDescent="0.2">
      <c r="A98" s="14" t="s">
        <v>57</v>
      </c>
      <c r="B98" s="37">
        <v>10000</v>
      </c>
      <c r="C98" s="29">
        <v>2500</v>
      </c>
      <c r="D98" s="30">
        <v>0</v>
      </c>
      <c r="E98" s="32">
        <v>10900</v>
      </c>
      <c r="F98" s="32">
        <v>2725</v>
      </c>
      <c r="G98" s="32"/>
      <c r="H98" s="32">
        <v>273.83999999999997</v>
      </c>
      <c r="I98" s="58">
        <v>14345</v>
      </c>
      <c r="J98" s="106"/>
      <c r="K98" s="106"/>
      <c r="L98" s="106">
        <v>0</v>
      </c>
      <c r="M98" s="108">
        <v>12500</v>
      </c>
      <c r="N98" s="119">
        <v>26530</v>
      </c>
      <c r="O98" s="114" t="s">
        <v>405</v>
      </c>
      <c r="P98" s="110" t="s">
        <v>405</v>
      </c>
      <c r="Q98" s="110" t="s">
        <v>404</v>
      </c>
      <c r="R98" s="109" t="s">
        <v>465</v>
      </c>
      <c r="S98" s="111">
        <v>14500</v>
      </c>
    </row>
    <row r="99" spans="1:19" s="3" customFormat="1" x14ac:dyDescent="0.2">
      <c r="A99" s="14" t="s">
        <v>58</v>
      </c>
      <c r="B99" s="37">
        <v>520</v>
      </c>
      <c r="C99" s="29"/>
      <c r="D99" s="30">
        <v>520</v>
      </c>
      <c r="E99" s="32">
        <v>400</v>
      </c>
      <c r="F99" s="32"/>
      <c r="G99" s="32"/>
      <c r="H99" s="32">
        <v>0</v>
      </c>
      <c r="I99" s="58">
        <v>200</v>
      </c>
      <c r="J99" s="106"/>
      <c r="K99" s="106">
        <v>40</v>
      </c>
      <c r="L99" s="106">
        <v>160</v>
      </c>
      <c r="M99" s="108">
        <v>300</v>
      </c>
      <c r="N99" s="119">
        <v>500</v>
      </c>
      <c r="O99" s="114" t="s">
        <v>405</v>
      </c>
      <c r="P99" s="110" t="s">
        <v>405</v>
      </c>
      <c r="Q99" s="110" t="s">
        <v>404</v>
      </c>
      <c r="R99" s="109" t="s">
        <v>464</v>
      </c>
      <c r="S99" s="111">
        <v>0</v>
      </c>
    </row>
    <row r="100" spans="1:19" s="3" customFormat="1" x14ac:dyDescent="0.2">
      <c r="A100" s="14" t="s">
        <v>178</v>
      </c>
      <c r="B100" s="36" t="s">
        <v>154</v>
      </c>
      <c r="C100" s="29"/>
      <c r="D100" s="30"/>
      <c r="E100" s="32">
        <v>250</v>
      </c>
      <c r="F100" s="32"/>
      <c r="G100" s="32"/>
      <c r="H100" s="32">
        <v>0</v>
      </c>
      <c r="I100" s="58">
        <v>380</v>
      </c>
      <c r="J100" s="106"/>
      <c r="K100" s="106"/>
      <c r="L100" s="106">
        <v>0</v>
      </c>
      <c r="M100" s="108">
        <v>500</v>
      </c>
      <c r="N100" s="119">
        <v>760</v>
      </c>
      <c r="O100" s="114" t="s">
        <v>405</v>
      </c>
      <c r="P100" s="110" t="s">
        <v>405</v>
      </c>
      <c r="Q100" s="110" t="s">
        <v>404</v>
      </c>
      <c r="R100" s="109" t="s">
        <v>465</v>
      </c>
      <c r="S100" s="111">
        <v>800</v>
      </c>
    </row>
    <row r="101" spans="1:19" s="3" customFormat="1" ht="25.5" x14ac:dyDescent="0.2">
      <c r="A101" s="14" t="s">
        <v>289</v>
      </c>
      <c r="B101" s="37">
        <v>900</v>
      </c>
      <c r="C101" s="29">
        <v>225</v>
      </c>
      <c r="D101" s="30">
        <v>0</v>
      </c>
      <c r="E101" s="32">
        <v>1200</v>
      </c>
      <c r="F101" s="32"/>
      <c r="G101" s="32"/>
      <c r="H101" s="32">
        <v>0</v>
      </c>
      <c r="I101" s="57" t="s">
        <v>154</v>
      </c>
      <c r="J101" s="106"/>
      <c r="K101" s="106"/>
      <c r="L101" s="106"/>
      <c r="M101" s="108">
        <v>1000</v>
      </c>
      <c r="N101" s="119">
        <v>1365</v>
      </c>
      <c r="O101" s="114" t="s">
        <v>405</v>
      </c>
      <c r="P101" s="110" t="s">
        <v>405</v>
      </c>
      <c r="Q101" s="110" t="s">
        <v>404</v>
      </c>
      <c r="R101" s="109" t="s">
        <v>465</v>
      </c>
      <c r="S101" s="111">
        <v>1300</v>
      </c>
    </row>
    <row r="102" spans="1:19" s="3" customFormat="1" x14ac:dyDescent="0.2">
      <c r="A102" s="40" t="s">
        <v>438</v>
      </c>
      <c r="B102" s="36" t="s">
        <v>154</v>
      </c>
      <c r="C102" s="29"/>
      <c r="D102" s="30"/>
      <c r="E102" s="35" t="s">
        <v>154</v>
      </c>
      <c r="F102" s="32"/>
      <c r="G102" s="32"/>
      <c r="H102" s="32"/>
      <c r="I102" s="57" t="s">
        <v>154</v>
      </c>
      <c r="J102" s="106"/>
      <c r="K102" s="106"/>
      <c r="L102" s="106"/>
      <c r="M102" s="113" t="s">
        <v>154</v>
      </c>
      <c r="N102" s="119">
        <v>150</v>
      </c>
      <c r="O102" s="114" t="s">
        <v>405</v>
      </c>
      <c r="P102" s="110" t="s">
        <v>405</v>
      </c>
      <c r="Q102" s="110" t="s">
        <v>404</v>
      </c>
      <c r="R102" s="109" t="s">
        <v>464</v>
      </c>
      <c r="S102" s="111">
        <v>0</v>
      </c>
    </row>
    <row r="103" spans="1:19" s="3" customFormat="1" ht="38.25" x14ac:dyDescent="0.2">
      <c r="A103" s="14" t="s">
        <v>59</v>
      </c>
      <c r="B103" s="37">
        <v>11000</v>
      </c>
      <c r="C103" s="29"/>
      <c r="D103" s="30">
        <v>0</v>
      </c>
      <c r="E103" s="32">
        <v>12100</v>
      </c>
      <c r="F103" s="32">
        <v>3025</v>
      </c>
      <c r="G103" s="32"/>
      <c r="H103" s="32">
        <v>0</v>
      </c>
      <c r="I103" s="58">
        <v>14463.75</v>
      </c>
      <c r="J103" s="106">
        <v>1500</v>
      </c>
      <c r="K103" s="106"/>
      <c r="L103" s="106">
        <v>0</v>
      </c>
      <c r="M103" s="108">
        <v>14500</v>
      </c>
      <c r="N103" s="119">
        <v>15600</v>
      </c>
      <c r="O103" s="114" t="s">
        <v>405</v>
      </c>
      <c r="P103" s="114" t="s">
        <v>415</v>
      </c>
      <c r="Q103" s="110" t="s">
        <v>404</v>
      </c>
      <c r="R103" s="109" t="s">
        <v>465</v>
      </c>
      <c r="S103" s="111">
        <v>14500</v>
      </c>
    </row>
    <row r="104" spans="1:19" s="3" customFormat="1" ht="25.5" x14ac:dyDescent="0.2">
      <c r="A104" s="14" t="s">
        <v>60</v>
      </c>
      <c r="B104" s="37">
        <v>900</v>
      </c>
      <c r="C104" s="29"/>
      <c r="D104" s="30">
        <v>0</v>
      </c>
      <c r="E104" s="32">
        <v>800</v>
      </c>
      <c r="F104" s="32"/>
      <c r="G104" s="32"/>
      <c r="H104" s="32">
        <v>800</v>
      </c>
      <c r="I104" s="58">
        <v>475</v>
      </c>
      <c r="J104" s="106"/>
      <c r="K104" s="106"/>
      <c r="L104" s="106">
        <v>475</v>
      </c>
      <c r="M104" s="108">
        <v>550</v>
      </c>
      <c r="N104" s="119">
        <v>450</v>
      </c>
      <c r="O104" s="114" t="s">
        <v>405</v>
      </c>
      <c r="P104" s="110" t="s">
        <v>405</v>
      </c>
      <c r="Q104" s="110" t="s">
        <v>404</v>
      </c>
      <c r="R104" s="109" t="s">
        <v>465</v>
      </c>
      <c r="S104" s="111">
        <v>200</v>
      </c>
    </row>
    <row r="105" spans="1:19" s="3" customFormat="1" ht="25.5" x14ac:dyDescent="0.2">
      <c r="A105" s="40" t="s">
        <v>431</v>
      </c>
      <c r="B105" s="36" t="s">
        <v>154</v>
      </c>
      <c r="C105" s="29"/>
      <c r="D105" s="30"/>
      <c r="E105" s="35" t="s">
        <v>154</v>
      </c>
      <c r="F105" s="32"/>
      <c r="G105" s="32"/>
      <c r="H105" s="32"/>
      <c r="I105" s="57" t="s">
        <v>154</v>
      </c>
      <c r="J105" s="106"/>
      <c r="K105" s="106"/>
      <c r="L105" s="106"/>
      <c r="M105" s="113" t="s">
        <v>154</v>
      </c>
      <c r="N105" s="119">
        <v>600</v>
      </c>
      <c r="O105" s="114" t="s">
        <v>405</v>
      </c>
      <c r="P105" s="110" t="s">
        <v>405</v>
      </c>
      <c r="Q105" s="110" t="s">
        <v>404</v>
      </c>
      <c r="R105" s="109" t="s">
        <v>465</v>
      </c>
      <c r="S105" s="111">
        <v>500</v>
      </c>
    </row>
    <row r="106" spans="1:19" s="3" customFormat="1" ht="25.5" x14ac:dyDescent="0.2">
      <c r="A106" s="14" t="s">
        <v>61</v>
      </c>
      <c r="B106" s="37">
        <v>2100</v>
      </c>
      <c r="C106" s="29">
        <v>425</v>
      </c>
      <c r="D106" s="30">
        <v>0</v>
      </c>
      <c r="E106" s="32">
        <v>1870</v>
      </c>
      <c r="F106" s="32"/>
      <c r="G106" s="32"/>
      <c r="H106" s="32">
        <v>0</v>
      </c>
      <c r="I106" s="58">
        <v>1995</v>
      </c>
      <c r="J106" s="106"/>
      <c r="K106" s="106"/>
      <c r="L106" s="106">
        <v>0</v>
      </c>
      <c r="M106" s="108">
        <v>2500</v>
      </c>
      <c r="N106" s="119">
        <v>3000</v>
      </c>
      <c r="O106" s="114" t="s">
        <v>405</v>
      </c>
      <c r="P106" s="110" t="s">
        <v>405</v>
      </c>
      <c r="Q106" s="110" t="s">
        <v>404</v>
      </c>
      <c r="R106" s="109" t="s">
        <v>465</v>
      </c>
      <c r="S106" s="111">
        <v>3000</v>
      </c>
    </row>
    <row r="107" spans="1:19" s="3" customFormat="1" x14ac:dyDescent="0.2">
      <c r="A107" s="14" t="s">
        <v>62</v>
      </c>
      <c r="B107" s="37">
        <v>13000</v>
      </c>
      <c r="C107" s="29">
        <v>3257.9</v>
      </c>
      <c r="D107" s="30">
        <v>0</v>
      </c>
      <c r="E107" s="32">
        <v>14100</v>
      </c>
      <c r="F107" s="32">
        <v>3525</v>
      </c>
      <c r="G107" s="32"/>
      <c r="H107" s="32">
        <v>0</v>
      </c>
      <c r="I107" s="58">
        <v>14345</v>
      </c>
      <c r="J107" s="106">
        <v>3500</v>
      </c>
      <c r="K107" s="106"/>
      <c r="L107" s="106">
        <v>3034.8</v>
      </c>
      <c r="M107" s="108">
        <v>14500</v>
      </c>
      <c r="N107" s="119">
        <v>15000</v>
      </c>
      <c r="O107" s="114" t="s">
        <v>405</v>
      </c>
      <c r="P107" s="110" t="s">
        <v>405</v>
      </c>
      <c r="Q107" s="110" t="s">
        <v>404</v>
      </c>
      <c r="R107" s="109" t="s">
        <v>465</v>
      </c>
      <c r="S107" s="111">
        <v>14500</v>
      </c>
    </row>
    <row r="108" spans="1:19" s="3" customFormat="1" x14ac:dyDescent="0.2">
      <c r="A108" s="14" t="s">
        <v>63</v>
      </c>
      <c r="B108" s="37">
        <v>4500</v>
      </c>
      <c r="C108" s="29"/>
      <c r="D108" s="30">
        <v>0</v>
      </c>
      <c r="E108" s="32">
        <v>4600</v>
      </c>
      <c r="F108" s="32">
        <v>1000</v>
      </c>
      <c r="G108" s="32"/>
      <c r="H108" s="32">
        <v>0</v>
      </c>
      <c r="I108" s="58">
        <v>5320</v>
      </c>
      <c r="J108" s="106">
        <v>1000</v>
      </c>
      <c r="K108" s="106"/>
      <c r="L108" s="106">
        <v>0</v>
      </c>
      <c r="M108" s="108">
        <v>6000</v>
      </c>
      <c r="N108" s="119">
        <v>7500</v>
      </c>
      <c r="O108" s="114" t="s">
        <v>405</v>
      </c>
      <c r="P108" s="110" t="s">
        <v>405</v>
      </c>
      <c r="Q108" s="110" t="s">
        <v>404</v>
      </c>
      <c r="R108" s="109" t="s">
        <v>465</v>
      </c>
      <c r="S108" s="111">
        <v>7000</v>
      </c>
    </row>
    <row r="109" spans="1:19" s="3" customFormat="1" ht="25.5" x14ac:dyDescent="0.2">
      <c r="A109" s="40" t="s">
        <v>363</v>
      </c>
      <c r="B109" s="36" t="s">
        <v>154</v>
      </c>
      <c r="C109" s="29"/>
      <c r="D109" s="30"/>
      <c r="E109" s="35" t="s">
        <v>154</v>
      </c>
      <c r="F109" s="32"/>
      <c r="G109" s="32"/>
      <c r="H109" s="32"/>
      <c r="I109" s="57" t="s">
        <v>154</v>
      </c>
      <c r="J109" s="106"/>
      <c r="K109" s="106"/>
      <c r="L109" s="106"/>
      <c r="M109" s="108">
        <v>500</v>
      </c>
      <c r="N109" s="119">
        <v>600</v>
      </c>
      <c r="O109" s="114" t="s">
        <v>405</v>
      </c>
      <c r="P109" s="110" t="s">
        <v>405</v>
      </c>
      <c r="Q109" s="110" t="s">
        <v>404</v>
      </c>
      <c r="R109" s="109" t="s">
        <v>465</v>
      </c>
      <c r="S109" s="111">
        <v>600</v>
      </c>
    </row>
    <row r="110" spans="1:19" s="3" customFormat="1" ht="25.5" x14ac:dyDescent="0.2">
      <c r="A110" s="14" t="s">
        <v>325</v>
      </c>
      <c r="B110" s="37">
        <v>180</v>
      </c>
      <c r="C110" s="29"/>
      <c r="D110" s="30">
        <v>180</v>
      </c>
      <c r="E110" s="35" t="s">
        <v>154</v>
      </c>
      <c r="F110" s="32"/>
      <c r="G110" s="32"/>
      <c r="H110" s="32"/>
      <c r="I110" s="57" t="s">
        <v>154</v>
      </c>
      <c r="J110" s="106"/>
      <c r="K110" s="106"/>
      <c r="L110" s="106"/>
      <c r="M110" s="108">
        <v>240</v>
      </c>
      <c r="N110" s="119">
        <v>1200</v>
      </c>
      <c r="O110" s="114" t="s">
        <v>481</v>
      </c>
      <c r="P110" s="114" t="s">
        <v>456</v>
      </c>
      <c r="Q110" s="110" t="s">
        <v>404</v>
      </c>
      <c r="R110" s="109" t="s">
        <v>465</v>
      </c>
      <c r="S110" s="111">
        <v>0</v>
      </c>
    </row>
    <row r="111" spans="1:19" s="3" customFormat="1" ht="25.5" x14ac:dyDescent="0.2">
      <c r="A111" s="14" t="s">
        <v>64</v>
      </c>
      <c r="B111" s="37">
        <v>1500</v>
      </c>
      <c r="C111" s="29"/>
      <c r="D111" s="30">
        <v>0</v>
      </c>
      <c r="E111" s="32">
        <v>1000</v>
      </c>
      <c r="F111" s="32"/>
      <c r="G111" s="32"/>
      <c r="H111" s="32">
        <v>5.42</v>
      </c>
      <c r="I111" s="58">
        <v>1852.5</v>
      </c>
      <c r="J111" s="106"/>
      <c r="K111" s="106">
        <v>370.5</v>
      </c>
      <c r="L111" s="106">
        <v>0</v>
      </c>
      <c r="M111" s="108">
        <v>1900</v>
      </c>
      <c r="N111" s="119">
        <v>2250</v>
      </c>
      <c r="O111" s="114" t="s">
        <v>405</v>
      </c>
      <c r="P111" s="110" t="s">
        <v>405</v>
      </c>
      <c r="Q111" s="110" t="s">
        <v>404</v>
      </c>
      <c r="R111" s="109" t="s">
        <v>465</v>
      </c>
      <c r="S111" s="111">
        <v>2200</v>
      </c>
    </row>
    <row r="112" spans="1:19" s="3" customFormat="1" x14ac:dyDescent="0.2">
      <c r="A112" s="14" t="s">
        <v>65</v>
      </c>
      <c r="B112" s="37">
        <v>5000</v>
      </c>
      <c r="C112" s="29"/>
      <c r="D112" s="30">
        <v>0</v>
      </c>
      <c r="E112" s="32">
        <v>5100</v>
      </c>
      <c r="F112" s="32"/>
      <c r="G112" s="32"/>
      <c r="H112" s="32">
        <v>0</v>
      </c>
      <c r="I112" s="58">
        <v>4845</v>
      </c>
      <c r="J112" s="106"/>
      <c r="K112" s="106"/>
      <c r="L112" s="106">
        <v>0</v>
      </c>
      <c r="M112" s="108">
        <v>5000</v>
      </c>
      <c r="N112" s="119">
        <v>5000</v>
      </c>
      <c r="O112" s="114" t="s">
        <v>405</v>
      </c>
      <c r="P112" s="110" t="s">
        <v>405</v>
      </c>
      <c r="Q112" s="110" t="s">
        <v>404</v>
      </c>
      <c r="R112" s="109" t="s">
        <v>465</v>
      </c>
      <c r="S112" s="111">
        <v>5000</v>
      </c>
    </row>
    <row r="113" spans="1:19" s="3" customFormat="1" x14ac:dyDescent="0.2">
      <c r="A113" s="14" t="s">
        <v>66</v>
      </c>
      <c r="B113" s="37">
        <v>1400</v>
      </c>
      <c r="C113" s="29"/>
      <c r="D113" s="30">
        <v>127.14</v>
      </c>
      <c r="E113" s="32">
        <v>1400</v>
      </c>
      <c r="F113" s="32"/>
      <c r="G113" s="32"/>
      <c r="H113" s="32">
        <v>466.76</v>
      </c>
      <c r="I113" s="58">
        <v>1425</v>
      </c>
      <c r="J113" s="106"/>
      <c r="K113" s="106"/>
      <c r="L113" s="106">
        <v>0</v>
      </c>
      <c r="M113" s="108">
        <v>1300</v>
      </c>
      <c r="N113" s="119">
        <v>6000</v>
      </c>
      <c r="O113" s="114" t="s">
        <v>405</v>
      </c>
      <c r="P113" s="110" t="s">
        <v>405</v>
      </c>
      <c r="Q113" s="110" t="s">
        <v>404</v>
      </c>
      <c r="R113" s="109" t="s">
        <v>465</v>
      </c>
      <c r="S113" s="111">
        <v>2200</v>
      </c>
    </row>
    <row r="114" spans="1:19" s="3" customFormat="1" ht="51" x14ac:dyDescent="0.2">
      <c r="A114" s="14" t="s">
        <v>420</v>
      </c>
      <c r="B114" s="36" t="s">
        <v>154</v>
      </c>
      <c r="C114" s="29"/>
      <c r="D114" s="30"/>
      <c r="E114" s="32">
        <v>160</v>
      </c>
      <c r="F114" s="32"/>
      <c r="G114" s="32"/>
      <c r="H114" s="32">
        <v>28.35</v>
      </c>
      <c r="I114" s="58">
        <v>300</v>
      </c>
      <c r="J114" s="106"/>
      <c r="K114" s="106"/>
      <c r="L114" s="106">
        <v>-0.25</v>
      </c>
      <c r="M114" s="108">
        <v>600</v>
      </c>
      <c r="N114" s="119">
        <v>437.7</v>
      </c>
      <c r="O114" s="114" t="s">
        <v>405</v>
      </c>
      <c r="P114" s="110" t="s">
        <v>405</v>
      </c>
      <c r="Q114" s="110" t="s">
        <v>404</v>
      </c>
      <c r="R114" s="109" t="s">
        <v>465</v>
      </c>
      <c r="S114" s="111">
        <v>400</v>
      </c>
    </row>
    <row r="115" spans="1:19" s="3" customFormat="1" ht="25.5" x14ac:dyDescent="0.2">
      <c r="A115" s="40" t="s">
        <v>394</v>
      </c>
      <c r="B115" s="36" t="s">
        <v>154</v>
      </c>
      <c r="C115" s="29"/>
      <c r="D115" s="30"/>
      <c r="E115" s="35" t="s">
        <v>154</v>
      </c>
      <c r="F115" s="32"/>
      <c r="G115" s="32"/>
      <c r="H115" s="32"/>
      <c r="I115" s="57" t="s">
        <v>154</v>
      </c>
      <c r="J115" s="106"/>
      <c r="K115" s="106"/>
      <c r="L115" s="106"/>
      <c r="M115" s="108">
        <v>500</v>
      </c>
      <c r="N115" s="119">
        <v>1200</v>
      </c>
      <c r="O115" s="114" t="s">
        <v>405</v>
      </c>
      <c r="P115" s="110" t="s">
        <v>405</v>
      </c>
      <c r="Q115" s="110" t="s">
        <v>404</v>
      </c>
      <c r="R115" s="109" t="s">
        <v>464</v>
      </c>
      <c r="S115" s="111">
        <v>0</v>
      </c>
    </row>
    <row r="116" spans="1:19" s="3" customFormat="1" x14ac:dyDescent="0.2">
      <c r="A116" s="14" t="s">
        <v>67</v>
      </c>
      <c r="B116" s="37">
        <v>1000</v>
      </c>
      <c r="C116" s="29"/>
      <c r="D116" s="30">
        <v>0</v>
      </c>
      <c r="E116" s="32">
        <v>1300</v>
      </c>
      <c r="F116" s="32"/>
      <c r="G116" s="32"/>
      <c r="H116" s="32">
        <v>0</v>
      </c>
      <c r="I116" s="58">
        <v>1900</v>
      </c>
      <c r="J116" s="106">
        <v>237.5</v>
      </c>
      <c r="K116" s="106"/>
      <c r="L116" s="106">
        <v>2.5099999999999998</v>
      </c>
      <c r="M116" s="108">
        <v>2200</v>
      </c>
      <c r="N116" s="119">
        <v>3000</v>
      </c>
      <c r="O116" s="114" t="s">
        <v>405</v>
      </c>
      <c r="P116" s="110" t="s">
        <v>405</v>
      </c>
      <c r="Q116" s="110" t="s">
        <v>455</v>
      </c>
      <c r="R116" s="109" t="s">
        <v>465</v>
      </c>
      <c r="S116" s="111">
        <v>2200</v>
      </c>
    </row>
    <row r="117" spans="1:19" s="3" customFormat="1" ht="25.5" x14ac:dyDescent="0.2">
      <c r="A117" s="40" t="s">
        <v>449</v>
      </c>
      <c r="B117" s="36" t="s">
        <v>154</v>
      </c>
      <c r="C117" s="29"/>
      <c r="D117" s="30"/>
      <c r="E117" s="35" t="s">
        <v>154</v>
      </c>
      <c r="F117" s="32"/>
      <c r="G117" s="32"/>
      <c r="H117" s="32"/>
      <c r="I117" s="57" t="s">
        <v>154</v>
      </c>
      <c r="J117" s="106"/>
      <c r="K117" s="106"/>
      <c r="L117" s="106"/>
      <c r="M117" s="113" t="s">
        <v>154</v>
      </c>
      <c r="N117" s="119">
        <v>2000</v>
      </c>
      <c r="O117" s="114" t="s">
        <v>462</v>
      </c>
      <c r="P117" s="114" t="s">
        <v>405</v>
      </c>
      <c r="Q117" s="110" t="s">
        <v>455</v>
      </c>
      <c r="R117" s="109" t="s">
        <v>465</v>
      </c>
      <c r="S117" s="111">
        <v>500</v>
      </c>
    </row>
    <row r="118" spans="1:19" s="3" customFormat="1" ht="38.25" x14ac:dyDescent="0.2">
      <c r="A118" s="14" t="s">
        <v>68</v>
      </c>
      <c r="B118" s="37">
        <v>800</v>
      </c>
      <c r="C118" s="29"/>
      <c r="D118" s="30">
        <v>0</v>
      </c>
      <c r="E118" s="32">
        <v>900</v>
      </c>
      <c r="F118" s="32"/>
      <c r="G118" s="32"/>
      <c r="H118" s="32">
        <v>0</v>
      </c>
      <c r="I118" s="58">
        <v>342</v>
      </c>
      <c r="J118" s="106"/>
      <c r="K118" s="106"/>
      <c r="L118" s="106">
        <v>0</v>
      </c>
      <c r="M118" s="108">
        <v>375</v>
      </c>
      <c r="N118" s="119">
        <v>1350</v>
      </c>
      <c r="O118" s="114" t="s">
        <v>405</v>
      </c>
      <c r="P118" s="110" t="s">
        <v>405</v>
      </c>
      <c r="Q118" s="110" t="s">
        <v>404</v>
      </c>
      <c r="R118" s="109" t="s">
        <v>465</v>
      </c>
      <c r="S118" s="111">
        <v>500</v>
      </c>
    </row>
    <row r="119" spans="1:19" s="3" customFormat="1" ht="25.5" x14ac:dyDescent="0.2">
      <c r="A119" s="14" t="s">
        <v>69</v>
      </c>
      <c r="B119" s="37">
        <v>1280</v>
      </c>
      <c r="C119" s="29">
        <v>360</v>
      </c>
      <c r="D119" s="30">
        <v>0</v>
      </c>
      <c r="E119" s="32">
        <v>1600</v>
      </c>
      <c r="F119" s="32"/>
      <c r="G119" s="32"/>
      <c r="H119" s="32">
        <v>50.72</v>
      </c>
      <c r="I119" s="58">
        <v>1140</v>
      </c>
      <c r="J119" s="106"/>
      <c r="K119" s="106"/>
      <c r="L119" s="106">
        <v>0</v>
      </c>
      <c r="M119" s="108">
        <v>1600</v>
      </c>
      <c r="N119" s="119">
        <v>4000</v>
      </c>
      <c r="O119" s="114" t="s">
        <v>405</v>
      </c>
      <c r="P119" s="110" t="s">
        <v>405</v>
      </c>
      <c r="Q119" s="110" t="s">
        <v>404</v>
      </c>
      <c r="R119" s="109" t="s">
        <v>465</v>
      </c>
      <c r="S119" s="111">
        <v>2100</v>
      </c>
    </row>
    <row r="120" spans="1:19" s="3" customFormat="1" x14ac:dyDescent="0.2">
      <c r="A120" s="14" t="s">
        <v>70</v>
      </c>
      <c r="B120" s="37">
        <v>500</v>
      </c>
      <c r="C120" s="29"/>
      <c r="D120" s="30">
        <v>0</v>
      </c>
      <c r="E120" s="32">
        <v>1000</v>
      </c>
      <c r="F120" s="32">
        <v>250</v>
      </c>
      <c r="G120" s="32"/>
      <c r="H120" s="32">
        <v>0</v>
      </c>
      <c r="I120" s="58">
        <v>1425</v>
      </c>
      <c r="J120" s="106">
        <v>350</v>
      </c>
      <c r="K120" s="106"/>
      <c r="L120" s="106">
        <v>1.04</v>
      </c>
      <c r="M120" s="108">
        <v>1850</v>
      </c>
      <c r="N120" s="119">
        <v>5000</v>
      </c>
      <c r="O120" s="114" t="s">
        <v>405</v>
      </c>
      <c r="P120" s="110" t="s">
        <v>405</v>
      </c>
      <c r="Q120" s="110" t="s">
        <v>404</v>
      </c>
      <c r="R120" s="109" t="s">
        <v>465</v>
      </c>
      <c r="S120" s="111">
        <v>2300</v>
      </c>
    </row>
    <row r="121" spans="1:19" s="3" customFormat="1" x14ac:dyDescent="0.2">
      <c r="A121" s="13" t="s">
        <v>160</v>
      </c>
      <c r="B121" s="36" t="s">
        <v>154</v>
      </c>
      <c r="C121" s="29"/>
      <c r="D121" s="30"/>
      <c r="E121" s="32">
        <v>1200</v>
      </c>
      <c r="F121" s="32"/>
      <c r="G121" s="32"/>
      <c r="H121" s="32">
        <v>304.88</v>
      </c>
      <c r="I121" s="58">
        <v>1425</v>
      </c>
      <c r="J121" s="106"/>
      <c r="K121" s="106">
        <v>474.95</v>
      </c>
      <c r="L121" s="106">
        <v>193.95</v>
      </c>
      <c r="M121" s="108">
        <v>950</v>
      </c>
      <c r="N121" s="119">
        <v>1500</v>
      </c>
      <c r="O121" s="114" t="s">
        <v>405</v>
      </c>
      <c r="P121" s="110" t="s">
        <v>405</v>
      </c>
      <c r="Q121" s="110" t="s">
        <v>404</v>
      </c>
      <c r="R121" s="109" t="s">
        <v>465</v>
      </c>
      <c r="S121" s="111">
        <v>1000</v>
      </c>
    </row>
    <row r="122" spans="1:19" s="3" customFormat="1" x14ac:dyDescent="0.2">
      <c r="A122" s="44" t="s">
        <v>233</v>
      </c>
      <c r="B122" s="36" t="s">
        <v>154</v>
      </c>
      <c r="C122" s="29"/>
      <c r="D122" s="30"/>
      <c r="E122" s="35" t="s">
        <v>154</v>
      </c>
      <c r="F122" s="35"/>
      <c r="G122" s="35"/>
      <c r="H122" s="35"/>
      <c r="I122" s="58">
        <v>114</v>
      </c>
      <c r="J122" s="106"/>
      <c r="K122" s="106"/>
      <c r="L122" s="106">
        <v>0</v>
      </c>
      <c r="M122" s="108">
        <v>0</v>
      </c>
      <c r="N122" s="119">
        <v>150</v>
      </c>
      <c r="O122" s="114" t="s">
        <v>405</v>
      </c>
      <c r="P122" s="110" t="s">
        <v>405</v>
      </c>
      <c r="Q122" s="110" t="s">
        <v>404</v>
      </c>
      <c r="R122" s="109" t="s">
        <v>465</v>
      </c>
      <c r="S122" s="111">
        <v>150</v>
      </c>
    </row>
    <row r="123" spans="1:19" s="3" customFormat="1" ht="25.5" x14ac:dyDescent="0.2">
      <c r="A123" s="44" t="s">
        <v>444</v>
      </c>
      <c r="B123" s="36" t="s">
        <v>154</v>
      </c>
      <c r="C123" s="29"/>
      <c r="D123" s="30"/>
      <c r="E123" s="35" t="s">
        <v>154</v>
      </c>
      <c r="F123" s="35"/>
      <c r="G123" s="35"/>
      <c r="H123" s="35"/>
      <c r="I123" s="57" t="s">
        <v>154</v>
      </c>
      <c r="J123" s="106"/>
      <c r="K123" s="106"/>
      <c r="L123" s="106"/>
      <c r="M123" s="113" t="s">
        <v>154</v>
      </c>
      <c r="N123" s="119">
        <v>2000</v>
      </c>
      <c r="O123" s="114" t="s">
        <v>405</v>
      </c>
      <c r="P123" s="114" t="s">
        <v>442</v>
      </c>
      <c r="Q123" s="110"/>
      <c r="R123" s="109" t="s">
        <v>464</v>
      </c>
      <c r="S123" s="111">
        <v>0</v>
      </c>
    </row>
    <row r="124" spans="1:19" s="3" customFormat="1" ht="38.25" x14ac:dyDescent="0.2">
      <c r="A124" s="14" t="s">
        <v>410</v>
      </c>
      <c r="B124" s="36" t="s">
        <v>154</v>
      </c>
      <c r="C124" s="29"/>
      <c r="D124" s="30"/>
      <c r="E124" s="35" t="s">
        <v>154</v>
      </c>
      <c r="F124" s="32"/>
      <c r="G124" s="32"/>
      <c r="H124" s="32"/>
      <c r="I124" s="57" t="s">
        <v>154</v>
      </c>
      <c r="J124" s="106"/>
      <c r="K124" s="106"/>
      <c r="L124" s="106"/>
      <c r="M124" s="108">
        <v>500</v>
      </c>
      <c r="N124" s="119">
        <v>1000</v>
      </c>
      <c r="O124" s="114" t="s">
        <v>405</v>
      </c>
      <c r="P124" s="110" t="s">
        <v>405</v>
      </c>
      <c r="Q124" s="114" t="s">
        <v>404</v>
      </c>
      <c r="R124" s="109" t="s">
        <v>465</v>
      </c>
      <c r="S124" s="111">
        <v>1000</v>
      </c>
    </row>
    <row r="125" spans="1:19" s="3" customFormat="1" ht="25.5" x14ac:dyDescent="0.2">
      <c r="A125" s="44" t="s">
        <v>304</v>
      </c>
      <c r="B125" s="36" t="s">
        <v>154</v>
      </c>
      <c r="C125" s="29">
        <v>50</v>
      </c>
      <c r="D125" s="30">
        <v>50</v>
      </c>
      <c r="E125" s="32">
        <v>100</v>
      </c>
      <c r="F125" s="32"/>
      <c r="G125" s="32">
        <v>33.299999999999997</v>
      </c>
      <c r="H125" s="32">
        <v>66.7</v>
      </c>
      <c r="I125" s="57" t="s">
        <v>154</v>
      </c>
      <c r="J125" s="106"/>
      <c r="K125" s="106"/>
      <c r="L125" s="106"/>
      <c r="M125" s="108">
        <v>100</v>
      </c>
      <c r="N125" s="119">
        <v>5000</v>
      </c>
      <c r="O125" s="114" t="s">
        <v>405</v>
      </c>
      <c r="P125" s="114" t="s">
        <v>442</v>
      </c>
      <c r="Q125" s="110"/>
      <c r="R125" s="109" t="s">
        <v>464</v>
      </c>
      <c r="S125" s="111">
        <v>0</v>
      </c>
    </row>
    <row r="126" spans="1:19" s="3" customFormat="1" ht="25.5" x14ac:dyDescent="0.2">
      <c r="A126" s="14" t="s">
        <v>71</v>
      </c>
      <c r="B126" s="37">
        <v>8500</v>
      </c>
      <c r="C126" s="29">
        <v>2125</v>
      </c>
      <c r="D126" s="30">
        <v>0</v>
      </c>
      <c r="E126" s="32">
        <v>5000</v>
      </c>
      <c r="F126" s="32">
        <v>1250</v>
      </c>
      <c r="G126" s="32"/>
      <c r="H126" s="32">
        <v>0</v>
      </c>
      <c r="I126" s="58">
        <v>4845</v>
      </c>
      <c r="J126" s="106">
        <v>300</v>
      </c>
      <c r="K126" s="106"/>
      <c r="L126" s="106">
        <v>1915.32</v>
      </c>
      <c r="M126" s="108">
        <v>4900</v>
      </c>
      <c r="N126" s="119">
        <v>5000</v>
      </c>
      <c r="O126" s="114" t="s">
        <v>405</v>
      </c>
      <c r="P126" s="110" t="s">
        <v>405</v>
      </c>
      <c r="Q126" s="110" t="s">
        <v>404</v>
      </c>
      <c r="R126" s="109" t="s">
        <v>465</v>
      </c>
      <c r="S126" s="111">
        <v>4000</v>
      </c>
    </row>
    <row r="127" spans="1:19" s="3" customFormat="1" ht="25.5" x14ac:dyDescent="0.2">
      <c r="A127" s="14" t="s">
        <v>72</v>
      </c>
      <c r="B127" s="37">
        <v>1400</v>
      </c>
      <c r="C127" s="29">
        <v>350</v>
      </c>
      <c r="D127" s="30">
        <v>0</v>
      </c>
      <c r="E127" s="32">
        <v>1700</v>
      </c>
      <c r="F127" s="32"/>
      <c r="G127" s="32"/>
      <c r="H127" s="32">
        <v>0</v>
      </c>
      <c r="I127" s="58">
        <v>1900</v>
      </c>
      <c r="J127" s="106">
        <v>475</v>
      </c>
      <c r="K127" s="106"/>
      <c r="L127" s="106">
        <v>0</v>
      </c>
      <c r="M127" s="108">
        <v>2250</v>
      </c>
      <c r="N127" s="119">
        <v>2250</v>
      </c>
      <c r="O127" s="114" t="s">
        <v>405</v>
      </c>
      <c r="P127" s="110" t="s">
        <v>405</v>
      </c>
      <c r="Q127" s="110" t="s">
        <v>404</v>
      </c>
      <c r="R127" s="109" t="s">
        <v>465</v>
      </c>
      <c r="S127" s="111">
        <v>2250</v>
      </c>
    </row>
    <row r="128" spans="1:19" s="3" customFormat="1" x14ac:dyDescent="0.2">
      <c r="A128" s="40" t="s">
        <v>327</v>
      </c>
      <c r="B128" s="37">
        <v>400</v>
      </c>
      <c r="C128" s="29"/>
      <c r="D128" s="30">
        <v>400</v>
      </c>
      <c r="E128" s="35" t="s">
        <v>154</v>
      </c>
      <c r="F128" s="32"/>
      <c r="G128" s="32"/>
      <c r="H128" s="32"/>
      <c r="I128" s="57" t="s">
        <v>154</v>
      </c>
      <c r="J128" s="106"/>
      <c r="K128" s="106"/>
      <c r="L128" s="106"/>
      <c r="M128" s="108">
        <v>300</v>
      </c>
      <c r="N128" s="119">
        <v>2000</v>
      </c>
      <c r="O128" s="135" t="s">
        <v>452</v>
      </c>
      <c r="P128" s="114" t="s">
        <v>456</v>
      </c>
      <c r="Q128" s="110" t="s">
        <v>404</v>
      </c>
      <c r="R128" s="109" t="s">
        <v>465</v>
      </c>
      <c r="S128" s="111">
        <v>300</v>
      </c>
    </row>
    <row r="129" spans="1:19" s="3" customFormat="1" ht="25.5" x14ac:dyDescent="0.2">
      <c r="A129" s="40" t="s">
        <v>223</v>
      </c>
      <c r="B129" s="36" t="s">
        <v>154</v>
      </c>
      <c r="C129" s="29"/>
      <c r="D129" s="30"/>
      <c r="E129" s="35" t="s">
        <v>154</v>
      </c>
      <c r="F129" s="35"/>
      <c r="G129" s="35"/>
      <c r="H129" s="35"/>
      <c r="I129" s="58">
        <v>475</v>
      </c>
      <c r="J129" s="106"/>
      <c r="K129" s="106"/>
      <c r="L129" s="106">
        <v>475</v>
      </c>
      <c r="M129" s="108">
        <v>650</v>
      </c>
      <c r="N129" s="119">
        <v>700</v>
      </c>
      <c r="O129" s="114" t="s">
        <v>405</v>
      </c>
      <c r="P129" s="110" t="s">
        <v>405</v>
      </c>
      <c r="Q129" s="110" t="s">
        <v>404</v>
      </c>
      <c r="R129" s="109" t="s">
        <v>465</v>
      </c>
      <c r="S129" s="111">
        <v>600</v>
      </c>
    </row>
    <row r="130" spans="1:19" s="3" customFormat="1" x14ac:dyDescent="0.2">
      <c r="A130" s="14" t="s">
        <v>73</v>
      </c>
      <c r="B130" s="37">
        <v>900</v>
      </c>
      <c r="C130" s="29"/>
      <c r="D130" s="30">
        <v>0</v>
      </c>
      <c r="E130" s="32">
        <v>1600</v>
      </c>
      <c r="F130" s="32"/>
      <c r="G130" s="32"/>
      <c r="H130" s="32">
        <v>0</v>
      </c>
      <c r="I130" s="58">
        <v>1615</v>
      </c>
      <c r="J130" s="106"/>
      <c r="K130" s="106"/>
      <c r="L130" s="106">
        <v>0</v>
      </c>
      <c r="M130" s="108">
        <v>1700</v>
      </c>
      <c r="N130" s="119">
        <v>1700</v>
      </c>
      <c r="O130" s="114" t="s">
        <v>405</v>
      </c>
      <c r="P130" s="110" t="s">
        <v>405</v>
      </c>
      <c r="Q130" s="110" t="s">
        <v>404</v>
      </c>
      <c r="R130" s="109" t="s">
        <v>465</v>
      </c>
      <c r="S130" s="111">
        <v>1700</v>
      </c>
    </row>
    <row r="131" spans="1:19" s="3" customFormat="1" x14ac:dyDescent="0.2">
      <c r="A131" s="13" t="s">
        <v>161</v>
      </c>
      <c r="B131" s="36" t="s">
        <v>154</v>
      </c>
      <c r="C131" s="29"/>
      <c r="D131" s="30"/>
      <c r="E131" s="32">
        <v>200</v>
      </c>
      <c r="F131" s="32"/>
      <c r="G131" s="32"/>
      <c r="H131" s="32">
        <v>200</v>
      </c>
      <c r="I131" s="58">
        <v>285</v>
      </c>
      <c r="J131" s="106"/>
      <c r="K131" s="106"/>
      <c r="L131" s="106">
        <v>285</v>
      </c>
      <c r="M131" s="108">
        <v>140</v>
      </c>
      <c r="N131" s="119">
        <v>1600</v>
      </c>
      <c r="O131" s="114" t="s">
        <v>405</v>
      </c>
      <c r="P131" s="110" t="s">
        <v>405</v>
      </c>
      <c r="Q131" s="110" t="s">
        <v>404</v>
      </c>
      <c r="R131" s="109" t="s">
        <v>465</v>
      </c>
      <c r="S131" s="111">
        <v>200</v>
      </c>
    </row>
    <row r="132" spans="1:19" s="3" customFormat="1" x14ac:dyDescent="0.2">
      <c r="A132" s="14" t="s">
        <v>74</v>
      </c>
      <c r="B132" s="37">
        <v>300</v>
      </c>
      <c r="C132" s="29"/>
      <c r="D132" s="30">
        <v>199.25</v>
      </c>
      <c r="E132" s="32">
        <v>400</v>
      </c>
      <c r="F132" s="32"/>
      <c r="G132" s="32"/>
      <c r="H132" s="32">
        <v>393.4</v>
      </c>
      <c r="I132" s="58">
        <v>190</v>
      </c>
      <c r="J132" s="106"/>
      <c r="K132" s="106"/>
      <c r="L132" s="106">
        <v>185</v>
      </c>
      <c r="M132" s="108">
        <v>100</v>
      </c>
      <c r="N132" s="119">
        <v>300</v>
      </c>
      <c r="O132" s="114" t="s">
        <v>405</v>
      </c>
      <c r="P132" s="110"/>
      <c r="Q132" s="110"/>
      <c r="R132" s="109" t="s">
        <v>464</v>
      </c>
      <c r="S132" s="111">
        <v>0</v>
      </c>
    </row>
    <row r="133" spans="1:19" s="3" customFormat="1" x14ac:dyDescent="0.2">
      <c r="A133" s="40" t="s">
        <v>235</v>
      </c>
      <c r="B133" s="36" t="s">
        <v>154</v>
      </c>
      <c r="C133" s="29"/>
      <c r="D133" s="30"/>
      <c r="E133" s="35" t="s">
        <v>154</v>
      </c>
      <c r="F133" s="35"/>
      <c r="G133" s="35"/>
      <c r="H133" s="35"/>
      <c r="I133" s="58">
        <v>323</v>
      </c>
      <c r="J133" s="106"/>
      <c r="K133" s="106"/>
      <c r="L133" s="106">
        <v>323</v>
      </c>
      <c r="M133" s="108">
        <v>300</v>
      </c>
      <c r="N133" s="119">
        <v>250</v>
      </c>
      <c r="O133" s="114" t="s">
        <v>405</v>
      </c>
      <c r="P133" s="110" t="s">
        <v>405</v>
      </c>
      <c r="Q133" s="110" t="s">
        <v>404</v>
      </c>
      <c r="R133" s="109" t="s">
        <v>465</v>
      </c>
      <c r="S133" s="111">
        <v>200</v>
      </c>
    </row>
    <row r="134" spans="1:19" s="3" customFormat="1" x14ac:dyDescent="0.2">
      <c r="A134" s="40" t="s">
        <v>421</v>
      </c>
      <c r="B134" s="36" t="s">
        <v>154</v>
      </c>
      <c r="C134" s="29"/>
      <c r="D134" s="30"/>
      <c r="E134" s="35" t="s">
        <v>154</v>
      </c>
      <c r="F134" s="35"/>
      <c r="G134" s="35"/>
      <c r="H134" s="35"/>
      <c r="I134" s="57" t="s">
        <v>154</v>
      </c>
      <c r="J134" s="106"/>
      <c r="K134" s="106"/>
      <c r="L134" s="106"/>
      <c r="M134" s="113" t="s">
        <v>154</v>
      </c>
      <c r="N134" s="119">
        <v>3600</v>
      </c>
      <c r="O134" s="114" t="s">
        <v>405</v>
      </c>
      <c r="P134" s="110" t="s">
        <v>422</v>
      </c>
      <c r="Q134" s="110" t="s">
        <v>404</v>
      </c>
      <c r="R134" s="109" t="s">
        <v>465</v>
      </c>
      <c r="S134" s="111">
        <v>500</v>
      </c>
    </row>
    <row r="135" spans="1:19" s="3" customFormat="1" ht="25.5" x14ac:dyDescent="0.2">
      <c r="A135" s="40" t="s">
        <v>234</v>
      </c>
      <c r="B135" s="36" t="s">
        <v>154</v>
      </c>
      <c r="C135" s="29"/>
      <c r="D135" s="30"/>
      <c r="E135" s="35" t="s">
        <v>154</v>
      </c>
      <c r="F135" s="35"/>
      <c r="G135" s="35"/>
      <c r="H135" s="35"/>
      <c r="I135" s="57" t="s">
        <v>154</v>
      </c>
      <c r="J135" s="106"/>
      <c r="K135" s="106"/>
      <c r="L135" s="106"/>
      <c r="M135" s="108">
        <v>0</v>
      </c>
      <c r="N135" s="119">
        <v>300</v>
      </c>
      <c r="O135" s="114" t="s">
        <v>405</v>
      </c>
      <c r="P135" s="110" t="s">
        <v>405</v>
      </c>
      <c r="Q135" s="110" t="s">
        <v>404</v>
      </c>
      <c r="R135" s="109" t="s">
        <v>464</v>
      </c>
      <c r="S135" s="111">
        <v>0</v>
      </c>
    </row>
    <row r="136" spans="1:19" s="3" customFormat="1" x14ac:dyDescent="0.2">
      <c r="A136" s="40" t="s">
        <v>418</v>
      </c>
      <c r="B136" s="36" t="s">
        <v>154</v>
      </c>
      <c r="C136" s="29"/>
      <c r="D136" s="30"/>
      <c r="E136" s="35" t="s">
        <v>154</v>
      </c>
      <c r="F136" s="32"/>
      <c r="G136" s="32"/>
      <c r="H136" s="32"/>
      <c r="I136" s="57" t="s">
        <v>154</v>
      </c>
      <c r="J136" s="106"/>
      <c r="K136" s="106"/>
      <c r="L136" s="106"/>
      <c r="M136" s="113" t="s">
        <v>154</v>
      </c>
      <c r="N136" s="119">
        <v>100</v>
      </c>
      <c r="O136" s="114" t="s">
        <v>405</v>
      </c>
      <c r="P136" s="110" t="s">
        <v>405</v>
      </c>
      <c r="Q136" s="110" t="s">
        <v>404</v>
      </c>
      <c r="R136" s="109" t="s">
        <v>465</v>
      </c>
      <c r="S136" s="111">
        <v>500</v>
      </c>
    </row>
    <row r="137" spans="1:19" s="3" customFormat="1" ht="25.5" x14ac:dyDescent="0.2">
      <c r="A137" s="14" t="s">
        <v>76</v>
      </c>
      <c r="B137" s="37">
        <v>2000</v>
      </c>
      <c r="C137" s="29">
        <v>500</v>
      </c>
      <c r="D137" s="30">
        <v>500</v>
      </c>
      <c r="E137" s="32">
        <v>2200</v>
      </c>
      <c r="F137" s="32">
        <v>550</v>
      </c>
      <c r="G137" s="32"/>
      <c r="H137" s="32">
        <v>0</v>
      </c>
      <c r="I137" s="58">
        <v>2232.5</v>
      </c>
      <c r="J137" s="106"/>
      <c r="K137" s="106"/>
      <c r="L137" s="106">
        <v>213.93</v>
      </c>
      <c r="M137" s="108">
        <v>3000</v>
      </c>
      <c r="N137" s="119">
        <v>4000</v>
      </c>
      <c r="O137" s="114" t="s">
        <v>405</v>
      </c>
      <c r="P137" s="110" t="s">
        <v>405</v>
      </c>
      <c r="Q137" s="110" t="s">
        <v>404</v>
      </c>
      <c r="R137" s="109" t="s">
        <v>465</v>
      </c>
      <c r="S137" s="111">
        <v>3500</v>
      </c>
    </row>
    <row r="138" spans="1:19" s="3" customFormat="1" x14ac:dyDescent="0.2">
      <c r="A138" s="14" t="s">
        <v>77</v>
      </c>
      <c r="B138" s="37">
        <v>500</v>
      </c>
      <c r="C138" s="29"/>
      <c r="D138" s="30">
        <v>0</v>
      </c>
      <c r="E138" s="32">
        <v>400</v>
      </c>
      <c r="F138" s="32"/>
      <c r="G138" s="32"/>
      <c r="H138" s="32">
        <v>0</v>
      </c>
      <c r="I138" s="58">
        <v>475</v>
      </c>
      <c r="J138" s="106"/>
      <c r="K138" s="106">
        <v>95</v>
      </c>
      <c r="L138" s="106">
        <v>380</v>
      </c>
      <c r="M138" s="108">
        <v>800</v>
      </c>
      <c r="N138" s="119">
        <v>11550</v>
      </c>
      <c r="O138" s="114" t="s">
        <v>405</v>
      </c>
      <c r="P138" s="110" t="s">
        <v>405</v>
      </c>
      <c r="Q138" s="110" t="s">
        <v>404</v>
      </c>
      <c r="R138" s="109" t="s">
        <v>465</v>
      </c>
      <c r="S138" s="111">
        <v>1500</v>
      </c>
    </row>
    <row r="139" spans="1:19" s="3" customFormat="1" ht="25.5" x14ac:dyDescent="0.2">
      <c r="A139" s="14" t="s">
        <v>78</v>
      </c>
      <c r="B139" s="37">
        <v>2000</v>
      </c>
      <c r="C139" s="29"/>
      <c r="D139" s="30">
        <v>0</v>
      </c>
      <c r="E139" s="32">
        <v>1100</v>
      </c>
      <c r="F139" s="32"/>
      <c r="G139" s="32"/>
      <c r="H139" s="32">
        <v>0</v>
      </c>
      <c r="I139" s="58">
        <v>1140</v>
      </c>
      <c r="J139" s="106"/>
      <c r="K139" s="106"/>
      <c r="L139" s="106">
        <v>140</v>
      </c>
      <c r="M139" s="108">
        <v>1300</v>
      </c>
      <c r="N139" s="119">
        <v>1300</v>
      </c>
      <c r="O139" s="114" t="s">
        <v>405</v>
      </c>
      <c r="P139" s="114" t="s">
        <v>488</v>
      </c>
      <c r="Q139" s="110"/>
      <c r="R139" s="109" t="s">
        <v>464</v>
      </c>
      <c r="S139" s="111">
        <v>0</v>
      </c>
    </row>
    <row r="140" spans="1:19" s="3" customFormat="1" ht="25.5" x14ac:dyDescent="0.2">
      <c r="A140" s="14" t="s">
        <v>79</v>
      </c>
      <c r="B140" s="37">
        <v>1800</v>
      </c>
      <c r="C140" s="29"/>
      <c r="D140" s="30">
        <v>158.80000000000001</v>
      </c>
      <c r="E140" s="32">
        <v>2500</v>
      </c>
      <c r="F140" s="32"/>
      <c r="G140" s="32"/>
      <c r="H140" s="32">
        <v>463.5</v>
      </c>
      <c r="I140" s="58">
        <v>2660</v>
      </c>
      <c r="J140" s="106"/>
      <c r="K140" s="106"/>
      <c r="L140" s="106">
        <v>0</v>
      </c>
      <c r="M140" s="108">
        <v>2500</v>
      </c>
      <c r="N140" s="119">
        <v>2000</v>
      </c>
      <c r="O140" s="114" t="s">
        <v>405</v>
      </c>
      <c r="P140" s="110" t="s">
        <v>405</v>
      </c>
      <c r="Q140" s="110" t="s">
        <v>404</v>
      </c>
      <c r="R140" s="109" t="s">
        <v>465</v>
      </c>
      <c r="S140" s="111">
        <v>2000</v>
      </c>
    </row>
    <row r="141" spans="1:19" s="3" customFormat="1" x14ac:dyDescent="0.2">
      <c r="A141" s="14" t="s">
        <v>80</v>
      </c>
      <c r="B141" s="37">
        <v>3000</v>
      </c>
      <c r="C141" s="29"/>
      <c r="D141" s="30">
        <v>0</v>
      </c>
      <c r="E141" s="32">
        <v>2600</v>
      </c>
      <c r="F141" s="32"/>
      <c r="G141" s="32"/>
      <c r="H141" s="32">
        <v>0</v>
      </c>
      <c r="I141" s="58">
        <v>2755</v>
      </c>
      <c r="J141" s="106"/>
      <c r="K141" s="106"/>
      <c r="L141" s="106">
        <v>0</v>
      </c>
      <c r="M141" s="108">
        <v>3200</v>
      </c>
      <c r="N141" s="119">
        <v>4300</v>
      </c>
      <c r="O141" s="114" t="s">
        <v>405</v>
      </c>
      <c r="P141" s="110" t="s">
        <v>405</v>
      </c>
      <c r="Q141" s="110" t="s">
        <v>404</v>
      </c>
      <c r="R141" s="109" t="s">
        <v>465</v>
      </c>
      <c r="S141" s="111">
        <v>4300</v>
      </c>
    </row>
    <row r="142" spans="1:19" s="3" customFormat="1" x14ac:dyDescent="0.2">
      <c r="A142" s="14" t="s">
        <v>81</v>
      </c>
      <c r="B142" s="37">
        <v>3000</v>
      </c>
      <c r="C142" s="29"/>
      <c r="D142" s="30">
        <v>0</v>
      </c>
      <c r="E142" s="32">
        <v>2400</v>
      </c>
      <c r="F142" s="32">
        <v>360</v>
      </c>
      <c r="G142" s="32"/>
      <c r="H142" s="32">
        <v>2400</v>
      </c>
      <c r="I142" s="58">
        <v>3420</v>
      </c>
      <c r="J142" s="106"/>
      <c r="K142" s="106"/>
      <c r="L142" s="106">
        <v>0</v>
      </c>
      <c r="M142" s="108">
        <v>2400</v>
      </c>
      <c r="N142" s="119">
        <v>18510</v>
      </c>
      <c r="O142" s="114" t="s">
        <v>405</v>
      </c>
      <c r="P142" s="110" t="s">
        <v>405</v>
      </c>
      <c r="Q142" s="110" t="s">
        <v>404</v>
      </c>
      <c r="R142" s="109" t="s">
        <v>465</v>
      </c>
      <c r="S142" s="111">
        <v>5000</v>
      </c>
    </row>
    <row r="143" spans="1:19" s="3" customFormat="1" x14ac:dyDescent="0.2">
      <c r="A143" s="14" t="s">
        <v>82</v>
      </c>
      <c r="B143" s="37">
        <v>1800</v>
      </c>
      <c r="C143" s="29"/>
      <c r="D143" s="30">
        <v>1.59</v>
      </c>
      <c r="E143" s="32">
        <v>1000</v>
      </c>
      <c r="F143" s="32"/>
      <c r="G143" s="32"/>
      <c r="H143" s="32">
        <v>0</v>
      </c>
      <c r="I143" s="58">
        <v>1100</v>
      </c>
      <c r="J143" s="106"/>
      <c r="K143" s="106"/>
      <c r="L143" s="106">
        <v>0</v>
      </c>
      <c r="M143" s="108">
        <v>1300</v>
      </c>
      <c r="N143" s="119">
        <v>1500</v>
      </c>
      <c r="O143" s="114" t="s">
        <v>405</v>
      </c>
      <c r="P143" s="110" t="s">
        <v>405</v>
      </c>
      <c r="Q143" s="110" t="s">
        <v>404</v>
      </c>
      <c r="R143" s="109" t="s">
        <v>465</v>
      </c>
      <c r="S143" s="111">
        <v>1500</v>
      </c>
    </row>
    <row r="144" spans="1:19" s="3" customFormat="1" ht="25.5" x14ac:dyDescent="0.2">
      <c r="A144" s="40" t="s">
        <v>466</v>
      </c>
      <c r="B144" s="36" t="s">
        <v>154</v>
      </c>
      <c r="C144" s="29"/>
      <c r="D144" s="30"/>
      <c r="E144" s="35" t="s">
        <v>154</v>
      </c>
      <c r="F144" s="32"/>
      <c r="G144" s="32"/>
      <c r="H144" s="32"/>
      <c r="I144" s="57" t="s">
        <v>154</v>
      </c>
      <c r="J144" s="106"/>
      <c r="K144" s="106"/>
      <c r="L144" s="106"/>
      <c r="M144" s="113" t="s">
        <v>154</v>
      </c>
      <c r="N144" s="119"/>
      <c r="O144" s="114"/>
      <c r="P144" s="114" t="s">
        <v>443</v>
      </c>
      <c r="Q144" s="110"/>
      <c r="R144" s="109" t="s">
        <v>464</v>
      </c>
      <c r="S144" s="111">
        <v>0</v>
      </c>
    </row>
    <row r="145" spans="1:19" s="3" customFormat="1" ht="25.5" x14ac:dyDescent="0.2">
      <c r="A145" s="40" t="s">
        <v>402</v>
      </c>
      <c r="B145" s="36" t="s">
        <v>154</v>
      </c>
      <c r="C145" s="29"/>
      <c r="D145" s="30"/>
      <c r="E145" s="35" t="s">
        <v>154</v>
      </c>
      <c r="F145" s="32"/>
      <c r="G145" s="32"/>
      <c r="H145" s="32"/>
      <c r="I145" s="57" t="s">
        <v>154</v>
      </c>
      <c r="J145" s="106"/>
      <c r="K145" s="106"/>
      <c r="L145" s="106"/>
      <c r="M145" s="113" t="s">
        <v>154</v>
      </c>
      <c r="N145" s="119">
        <v>600</v>
      </c>
      <c r="O145" s="114" t="s">
        <v>405</v>
      </c>
      <c r="P145" s="110" t="s">
        <v>405</v>
      </c>
      <c r="Q145" s="110"/>
      <c r="R145" s="109" t="s">
        <v>464</v>
      </c>
      <c r="S145" s="111">
        <v>0</v>
      </c>
    </row>
    <row r="146" spans="1:19" s="3" customFormat="1" ht="25.5" x14ac:dyDescent="0.2">
      <c r="A146" s="14" t="s">
        <v>85</v>
      </c>
      <c r="B146" s="37">
        <v>700</v>
      </c>
      <c r="C146" s="29"/>
      <c r="D146" s="30">
        <v>0</v>
      </c>
      <c r="E146" s="32">
        <v>950</v>
      </c>
      <c r="F146" s="32">
        <v>539.70000000000005</v>
      </c>
      <c r="G146" s="32"/>
      <c r="H146" s="32">
        <v>0</v>
      </c>
      <c r="I146" s="58">
        <v>1520</v>
      </c>
      <c r="J146" s="106"/>
      <c r="K146" s="106"/>
      <c r="L146" s="106">
        <v>0</v>
      </c>
      <c r="M146" s="108">
        <v>2500</v>
      </c>
      <c r="N146" s="119">
        <v>3500</v>
      </c>
      <c r="O146" s="114" t="s">
        <v>405</v>
      </c>
      <c r="P146" s="110" t="s">
        <v>405</v>
      </c>
      <c r="Q146" s="110" t="s">
        <v>404</v>
      </c>
      <c r="R146" s="109" t="s">
        <v>465</v>
      </c>
      <c r="S146" s="111">
        <v>3500</v>
      </c>
    </row>
    <row r="147" spans="1:19" s="3" customFormat="1" x14ac:dyDescent="0.2">
      <c r="A147" s="14" t="s">
        <v>177</v>
      </c>
      <c r="B147" s="36" t="s">
        <v>154</v>
      </c>
      <c r="C147" s="29"/>
      <c r="D147" s="30"/>
      <c r="E147" s="32">
        <v>250</v>
      </c>
      <c r="F147" s="32"/>
      <c r="G147" s="32"/>
      <c r="H147" s="32">
        <v>46.66</v>
      </c>
      <c r="I147" s="58">
        <v>285</v>
      </c>
      <c r="J147" s="106"/>
      <c r="K147" s="106"/>
      <c r="L147" s="106">
        <v>188.75</v>
      </c>
      <c r="M147" s="108">
        <v>285</v>
      </c>
      <c r="N147" s="119">
        <v>300</v>
      </c>
      <c r="O147" s="114" t="s">
        <v>405</v>
      </c>
      <c r="P147" s="110" t="s">
        <v>405</v>
      </c>
      <c r="Q147" s="110" t="s">
        <v>404</v>
      </c>
      <c r="R147" s="109" t="s">
        <v>465</v>
      </c>
      <c r="S147" s="111">
        <v>250</v>
      </c>
    </row>
    <row r="148" spans="1:19" s="3" customFormat="1" ht="25.5" x14ac:dyDescent="0.2">
      <c r="A148" s="40" t="s">
        <v>450</v>
      </c>
      <c r="B148" s="36" t="s">
        <v>154</v>
      </c>
      <c r="C148" s="29"/>
      <c r="D148" s="30"/>
      <c r="E148" s="35" t="s">
        <v>154</v>
      </c>
      <c r="F148" s="32"/>
      <c r="G148" s="32"/>
      <c r="H148" s="32"/>
      <c r="I148" s="57" t="s">
        <v>154</v>
      </c>
      <c r="J148" s="106"/>
      <c r="K148" s="106"/>
      <c r="L148" s="106"/>
      <c r="M148" s="113" t="s">
        <v>154</v>
      </c>
      <c r="N148" s="121"/>
      <c r="O148" s="114"/>
      <c r="P148" s="114" t="s">
        <v>443</v>
      </c>
      <c r="Q148" s="110"/>
      <c r="R148" s="109" t="s">
        <v>464</v>
      </c>
      <c r="S148" s="111">
        <v>0</v>
      </c>
    </row>
    <row r="149" spans="1:19" s="3" customFormat="1" x14ac:dyDescent="0.2">
      <c r="A149" s="13" t="s">
        <v>163</v>
      </c>
      <c r="B149" s="36" t="s">
        <v>154</v>
      </c>
      <c r="C149" s="29">
        <v>60</v>
      </c>
      <c r="D149" s="30">
        <v>60</v>
      </c>
      <c r="E149" s="32">
        <v>400</v>
      </c>
      <c r="F149" s="32"/>
      <c r="G149" s="32"/>
      <c r="H149" s="32">
        <v>133.36000000000001</v>
      </c>
      <c r="I149" s="58">
        <v>171</v>
      </c>
      <c r="J149" s="106"/>
      <c r="K149" s="106"/>
      <c r="L149" s="106">
        <v>171</v>
      </c>
      <c r="M149" s="108">
        <v>280</v>
      </c>
      <c r="N149" s="119"/>
      <c r="O149" s="114"/>
      <c r="P149" s="110" t="s">
        <v>405</v>
      </c>
      <c r="Q149" s="110"/>
      <c r="R149" s="109" t="s">
        <v>464</v>
      </c>
      <c r="S149" s="111">
        <v>0</v>
      </c>
    </row>
    <row r="150" spans="1:19" s="3" customFormat="1" x14ac:dyDescent="0.2">
      <c r="A150" s="13" t="s">
        <v>164</v>
      </c>
      <c r="B150" s="36" t="s">
        <v>154</v>
      </c>
      <c r="C150" s="29"/>
      <c r="D150" s="30"/>
      <c r="E150" s="32">
        <v>2500</v>
      </c>
      <c r="F150" s="32"/>
      <c r="G150" s="32"/>
      <c r="H150" s="32">
        <v>1880.1</v>
      </c>
      <c r="I150" s="58">
        <v>2375</v>
      </c>
      <c r="J150" s="106"/>
      <c r="K150" s="106"/>
      <c r="L150" s="106">
        <v>945.4</v>
      </c>
      <c r="M150" s="108">
        <v>1500</v>
      </c>
      <c r="N150" s="119">
        <v>3000</v>
      </c>
      <c r="O150" s="114" t="s">
        <v>405</v>
      </c>
      <c r="P150" s="110" t="s">
        <v>405</v>
      </c>
      <c r="Q150" s="110" t="s">
        <v>404</v>
      </c>
      <c r="R150" s="109" t="s">
        <v>465</v>
      </c>
      <c r="S150" s="111">
        <v>1300</v>
      </c>
    </row>
    <row r="151" spans="1:19" s="3" customFormat="1" ht="25.5" x14ac:dyDescent="0.2">
      <c r="A151" s="44" t="s">
        <v>406</v>
      </c>
      <c r="B151" s="36" t="s">
        <v>154</v>
      </c>
      <c r="C151" s="29"/>
      <c r="D151" s="30"/>
      <c r="E151" s="35" t="s">
        <v>154</v>
      </c>
      <c r="F151" s="32"/>
      <c r="G151" s="32"/>
      <c r="H151" s="32"/>
      <c r="I151" s="57" t="s">
        <v>154</v>
      </c>
      <c r="J151" s="106"/>
      <c r="K151" s="106"/>
      <c r="L151" s="106"/>
      <c r="M151" s="113" t="s">
        <v>154</v>
      </c>
      <c r="N151" s="119">
        <v>2150</v>
      </c>
      <c r="O151" s="114" t="s">
        <v>405</v>
      </c>
      <c r="P151" s="110" t="s">
        <v>405</v>
      </c>
      <c r="Q151" s="110" t="s">
        <v>404</v>
      </c>
      <c r="R151" s="109" t="s">
        <v>465</v>
      </c>
      <c r="S151" s="111">
        <v>500</v>
      </c>
    </row>
    <row r="152" spans="1:19" s="3" customFormat="1" ht="51" x14ac:dyDescent="0.2">
      <c r="A152" s="14" t="s">
        <v>87</v>
      </c>
      <c r="B152" s="37">
        <v>400</v>
      </c>
      <c r="C152" s="29"/>
      <c r="D152" s="30">
        <v>0</v>
      </c>
      <c r="E152" s="32">
        <v>200</v>
      </c>
      <c r="F152" s="32"/>
      <c r="G152" s="32"/>
      <c r="H152" s="32">
        <v>2.5</v>
      </c>
      <c r="I152" s="58">
        <v>800</v>
      </c>
      <c r="J152" s="106"/>
      <c r="K152" s="106"/>
      <c r="L152" s="106">
        <v>0</v>
      </c>
      <c r="M152" s="108">
        <v>1000</v>
      </c>
      <c r="N152" s="119">
        <v>5580</v>
      </c>
      <c r="O152" s="114" t="s">
        <v>405</v>
      </c>
      <c r="P152" s="110" t="s">
        <v>405</v>
      </c>
      <c r="Q152" s="110" t="s">
        <v>404</v>
      </c>
      <c r="R152" s="109" t="s">
        <v>465</v>
      </c>
      <c r="S152" s="111">
        <v>2500</v>
      </c>
    </row>
    <row r="153" spans="1:19" s="3" customFormat="1" ht="25.5" x14ac:dyDescent="0.2">
      <c r="A153" s="14" t="s">
        <v>86</v>
      </c>
      <c r="B153" s="37">
        <v>350</v>
      </c>
      <c r="C153" s="29"/>
      <c r="D153" s="30">
        <v>0</v>
      </c>
      <c r="E153" s="32">
        <v>550</v>
      </c>
      <c r="F153" s="32"/>
      <c r="G153" s="32"/>
      <c r="H153" s="32">
        <v>36.56</v>
      </c>
      <c r="I153" s="58">
        <v>475</v>
      </c>
      <c r="J153" s="106"/>
      <c r="K153" s="106"/>
      <c r="L153" s="106">
        <v>66.540000000000006</v>
      </c>
      <c r="M153" s="108">
        <v>550</v>
      </c>
      <c r="N153" s="119">
        <v>600</v>
      </c>
      <c r="O153" s="114" t="s">
        <v>405</v>
      </c>
      <c r="P153" s="110" t="s">
        <v>405</v>
      </c>
      <c r="Q153" s="110" t="s">
        <v>404</v>
      </c>
      <c r="R153" s="109" t="s">
        <v>465</v>
      </c>
      <c r="S153" s="111">
        <v>500</v>
      </c>
    </row>
    <row r="154" spans="1:19" s="3" customFormat="1" ht="25.5" x14ac:dyDescent="0.2">
      <c r="A154" s="40" t="s">
        <v>441</v>
      </c>
      <c r="B154" s="36" t="s">
        <v>154</v>
      </c>
      <c r="C154" s="29"/>
      <c r="D154" s="30"/>
      <c r="E154" s="35" t="s">
        <v>154</v>
      </c>
      <c r="F154" s="32"/>
      <c r="G154" s="32"/>
      <c r="H154" s="32"/>
      <c r="I154" s="57" t="s">
        <v>154</v>
      </c>
      <c r="J154" s="106"/>
      <c r="K154" s="106"/>
      <c r="L154" s="106"/>
      <c r="M154" s="113" t="s">
        <v>154</v>
      </c>
      <c r="N154" s="119">
        <v>1250</v>
      </c>
      <c r="O154" s="114" t="s">
        <v>405</v>
      </c>
      <c r="P154" s="110" t="s">
        <v>405</v>
      </c>
      <c r="Q154" s="110" t="s">
        <v>404</v>
      </c>
      <c r="R154" s="109" t="s">
        <v>465</v>
      </c>
      <c r="S154" s="111">
        <v>1000</v>
      </c>
    </row>
    <row r="155" spans="1:19" s="3" customFormat="1" ht="25.5" x14ac:dyDescent="0.2">
      <c r="A155" s="13" t="s">
        <v>165</v>
      </c>
      <c r="B155" s="36" t="s">
        <v>154</v>
      </c>
      <c r="C155" s="29"/>
      <c r="D155" s="30"/>
      <c r="E155" s="32">
        <v>500</v>
      </c>
      <c r="F155" s="32"/>
      <c r="G155" s="32"/>
      <c r="H155" s="32">
        <v>250</v>
      </c>
      <c r="I155" s="58">
        <v>475</v>
      </c>
      <c r="J155" s="106"/>
      <c r="K155" s="106"/>
      <c r="L155" s="106">
        <v>99</v>
      </c>
      <c r="M155" s="108">
        <v>250</v>
      </c>
      <c r="N155" s="119">
        <v>700</v>
      </c>
      <c r="O155" s="114" t="s">
        <v>405</v>
      </c>
      <c r="P155" s="110" t="s">
        <v>405</v>
      </c>
      <c r="Q155" s="110" t="s">
        <v>404</v>
      </c>
      <c r="R155" s="109" t="s">
        <v>465</v>
      </c>
      <c r="S155" s="111">
        <v>250</v>
      </c>
    </row>
    <row r="156" spans="1:19" s="3" customFormat="1" ht="25.5" x14ac:dyDescent="0.2">
      <c r="A156" s="14" t="s">
        <v>88</v>
      </c>
      <c r="B156" s="37">
        <v>2500</v>
      </c>
      <c r="C156" s="29"/>
      <c r="D156" s="30">
        <v>0</v>
      </c>
      <c r="E156" s="32">
        <v>2600</v>
      </c>
      <c r="F156" s="32"/>
      <c r="G156" s="32"/>
      <c r="H156" s="32">
        <v>0</v>
      </c>
      <c r="I156" s="58">
        <v>2707.5</v>
      </c>
      <c r="J156" s="106"/>
      <c r="K156" s="106">
        <v>541.5</v>
      </c>
      <c r="L156" s="106">
        <v>110.37</v>
      </c>
      <c r="M156" s="108">
        <v>2750</v>
      </c>
      <c r="N156" s="119">
        <v>4000</v>
      </c>
      <c r="O156" s="114" t="s">
        <v>405</v>
      </c>
      <c r="P156" s="110" t="s">
        <v>405</v>
      </c>
      <c r="Q156" s="110" t="s">
        <v>404</v>
      </c>
      <c r="R156" s="109" t="s">
        <v>465</v>
      </c>
      <c r="S156" s="111">
        <v>3000</v>
      </c>
    </row>
    <row r="157" spans="1:19" s="3" customFormat="1" ht="25.5" x14ac:dyDescent="0.2">
      <c r="A157" s="14" t="s">
        <v>89</v>
      </c>
      <c r="B157" s="37">
        <v>4000</v>
      </c>
      <c r="C157" s="29">
        <v>1000</v>
      </c>
      <c r="D157" s="30">
        <v>102.72</v>
      </c>
      <c r="E157" s="32">
        <v>6100</v>
      </c>
      <c r="F157" s="32">
        <v>1525</v>
      </c>
      <c r="G157" s="32"/>
      <c r="H157" s="32">
        <v>0</v>
      </c>
      <c r="I157" s="58">
        <v>8645</v>
      </c>
      <c r="J157" s="106"/>
      <c r="K157" s="106"/>
      <c r="L157" s="106">
        <v>0</v>
      </c>
      <c r="M157" s="108">
        <v>8650</v>
      </c>
      <c r="N157" s="119">
        <v>9000</v>
      </c>
      <c r="O157" s="114" t="s">
        <v>405</v>
      </c>
      <c r="P157" s="110" t="s">
        <v>405</v>
      </c>
      <c r="Q157" s="110" t="s">
        <v>404</v>
      </c>
      <c r="R157" s="109" t="s">
        <v>465</v>
      </c>
      <c r="S157" s="111">
        <v>9000</v>
      </c>
    </row>
    <row r="158" spans="1:19" s="3" customFormat="1" ht="25.5" x14ac:dyDescent="0.2">
      <c r="A158" s="14" t="s">
        <v>91</v>
      </c>
      <c r="B158" s="37">
        <v>4000</v>
      </c>
      <c r="C158" s="29"/>
      <c r="D158" s="30">
        <v>0</v>
      </c>
      <c r="E158" s="32">
        <v>4000</v>
      </c>
      <c r="F158" s="32"/>
      <c r="G158" s="32"/>
      <c r="H158" s="32">
        <v>0</v>
      </c>
      <c r="I158" s="58">
        <v>4560</v>
      </c>
      <c r="J158" s="106"/>
      <c r="K158" s="106"/>
      <c r="L158" s="106">
        <v>0</v>
      </c>
      <c r="M158" s="108">
        <v>5700</v>
      </c>
      <c r="N158" s="119">
        <v>6300</v>
      </c>
      <c r="O158" s="114" t="s">
        <v>405</v>
      </c>
      <c r="P158" s="110" t="s">
        <v>405</v>
      </c>
      <c r="Q158" s="110" t="s">
        <v>404</v>
      </c>
      <c r="R158" s="109" t="s">
        <v>465</v>
      </c>
      <c r="S158" s="111">
        <v>6300</v>
      </c>
    </row>
    <row r="159" spans="1:19" s="117" customFormat="1" x14ac:dyDescent="0.2">
      <c r="A159" s="14" t="s">
        <v>423</v>
      </c>
      <c r="B159" s="36" t="s">
        <v>154</v>
      </c>
      <c r="C159" s="62"/>
      <c r="D159" s="115"/>
      <c r="E159" s="35" t="s">
        <v>154</v>
      </c>
      <c r="F159" s="35"/>
      <c r="G159" s="35"/>
      <c r="H159" s="35"/>
      <c r="I159" s="57" t="s">
        <v>154</v>
      </c>
      <c r="J159" s="116"/>
      <c r="K159" s="116"/>
      <c r="L159" s="116"/>
      <c r="M159" s="113" t="s">
        <v>154</v>
      </c>
      <c r="N159" s="119">
        <v>300</v>
      </c>
      <c r="O159" s="114" t="s">
        <v>405</v>
      </c>
      <c r="P159" s="110" t="s">
        <v>405</v>
      </c>
      <c r="Q159" s="110" t="s">
        <v>404</v>
      </c>
      <c r="R159" s="109" t="s">
        <v>465</v>
      </c>
      <c r="S159" s="111">
        <v>500</v>
      </c>
    </row>
    <row r="160" spans="1:19" s="3" customFormat="1" x14ac:dyDescent="0.2">
      <c r="A160" s="40" t="s">
        <v>309</v>
      </c>
      <c r="B160" s="36" t="s">
        <v>154</v>
      </c>
      <c r="C160" s="29"/>
      <c r="D160" s="30"/>
      <c r="E160" s="32">
        <v>400</v>
      </c>
      <c r="F160" s="32"/>
      <c r="G160" s="32">
        <v>133.19999999999999</v>
      </c>
      <c r="H160" s="32">
        <v>266.8</v>
      </c>
      <c r="I160" s="57" t="s">
        <v>154</v>
      </c>
      <c r="J160" s="106"/>
      <c r="K160" s="106"/>
      <c r="L160" s="106"/>
      <c r="M160" s="108">
        <v>300</v>
      </c>
      <c r="N160" s="119">
        <v>900</v>
      </c>
      <c r="O160" s="114" t="s">
        <v>405</v>
      </c>
      <c r="P160" s="110" t="s">
        <v>405</v>
      </c>
      <c r="Q160" s="110" t="s">
        <v>404</v>
      </c>
      <c r="R160" s="109" t="s">
        <v>465</v>
      </c>
      <c r="S160" s="111">
        <v>900</v>
      </c>
    </row>
    <row r="161" spans="1:19" s="3" customFormat="1" ht="25.5" x14ac:dyDescent="0.2">
      <c r="A161" s="13" t="s">
        <v>166</v>
      </c>
      <c r="B161" s="36" t="s">
        <v>154</v>
      </c>
      <c r="C161" s="29"/>
      <c r="D161" s="30"/>
      <c r="E161" s="35" t="s">
        <v>154</v>
      </c>
      <c r="F161" s="32">
        <v>500</v>
      </c>
      <c r="G161" s="35"/>
      <c r="H161" s="32">
        <v>0</v>
      </c>
      <c r="I161" s="58">
        <v>451.25</v>
      </c>
      <c r="J161" s="106"/>
      <c r="K161" s="106"/>
      <c r="L161" s="106">
        <v>239.61</v>
      </c>
      <c r="M161" s="108">
        <v>460</v>
      </c>
      <c r="N161" s="119">
        <v>510</v>
      </c>
      <c r="O161" s="114" t="s">
        <v>405</v>
      </c>
      <c r="P161" s="110" t="s">
        <v>405</v>
      </c>
      <c r="Q161" s="110" t="s">
        <v>404</v>
      </c>
      <c r="R161" s="109" t="s">
        <v>465</v>
      </c>
      <c r="S161" s="111">
        <v>300</v>
      </c>
    </row>
    <row r="162" spans="1:19" s="3" customFormat="1" x14ac:dyDescent="0.2">
      <c r="A162" s="44" t="s">
        <v>236</v>
      </c>
      <c r="B162" s="36" t="s">
        <v>154</v>
      </c>
      <c r="C162" s="29"/>
      <c r="D162" s="30"/>
      <c r="E162" s="35" t="s">
        <v>154</v>
      </c>
      <c r="F162" s="35"/>
      <c r="G162" s="35"/>
      <c r="H162" s="35"/>
      <c r="I162" s="58">
        <v>356.25</v>
      </c>
      <c r="J162" s="106">
        <v>89.06</v>
      </c>
      <c r="K162" s="106">
        <v>71.25</v>
      </c>
      <c r="L162" s="106">
        <v>374.06</v>
      </c>
      <c r="M162" s="108">
        <v>360</v>
      </c>
      <c r="N162" s="119">
        <v>600</v>
      </c>
      <c r="O162" s="114" t="s">
        <v>405</v>
      </c>
      <c r="P162" s="110" t="s">
        <v>405</v>
      </c>
      <c r="Q162" s="110" t="s">
        <v>404</v>
      </c>
      <c r="R162" s="109" t="s">
        <v>465</v>
      </c>
      <c r="S162" s="111">
        <v>300</v>
      </c>
    </row>
    <row r="163" spans="1:19" s="3" customFormat="1" ht="25.5" x14ac:dyDescent="0.2">
      <c r="A163" s="14" t="s">
        <v>93</v>
      </c>
      <c r="B163" s="37">
        <v>1500</v>
      </c>
      <c r="C163" s="29"/>
      <c r="D163" s="30">
        <v>0</v>
      </c>
      <c r="E163" s="32">
        <v>2100</v>
      </c>
      <c r="F163" s="32"/>
      <c r="G163" s="32"/>
      <c r="H163" s="32">
        <v>0</v>
      </c>
      <c r="I163" s="58">
        <v>2185</v>
      </c>
      <c r="J163" s="106">
        <v>523.44000000000005</v>
      </c>
      <c r="K163" s="106"/>
      <c r="L163" s="106">
        <v>0</v>
      </c>
      <c r="M163" s="108">
        <v>2200</v>
      </c>
      <c r="N163" s="119">
        <v>4835.01</v>
      </c>
      <c r="O163" s="114" t="s">
        <v>405</v>
      </c>
      <c r="P163" s="110" t="s">
        <v>405</v>
      </c>
      <c r="Q163" s="110" t="s">
        <v>404</v>
      </c>
      <c r="R163" s="109" t="s">
        <v>465</v>
      </c>
      <c r="S163" s="111">
        <v>3000</v>
      </c>
    </row>
    <row r="164" spans="1:19" s="3" customFormat="1" ht="25.5" x14ac:dyDescent="0.2">
      <c r="A164" s="40" t="s">
        <v>237</v>
      </c>
      <c r="B164" s="37">
        <v>960</v>
      </c>
      <c r="C164" s="29"/>
      <c r="D164" s="30">
        <v>0</v>
      </c>
      <c r="E164" s="35" t="s">
        <v>154</v>
      </c>
      <c r="F164" s="35"/>
      <c r="G164" s="35"/>
      <c r="H164" s="35"/>
      <c r="I164" s="58">
        <v>1300</v>
      </c>
      <c r="J164" s="106"/>
      <c r="K164" s="106"/>
      <c r="L164" s="106">
        <v>0</v>
      </c>
      <c r="M164" s="108">
        <v>1300</v>
      </c>
      <c r="N164" s="119">
        <v>785.48</v>
      </c>
      <c r="O164" s="114" t="s">
        <v>405</v>
      </c>
      <c r="P164" s="110" t="s">
        <v>405</v>
      </c>
      <c r="Q164" s="110" t="s">
        <v>404</v>
      </c>
      <c r="R164" s="109" t="s">
        <v>465</v>
      </c>
      <c r="S164" s="111">
        <v>1300</v>
      </c>
    </row>
    <row r="165" spans="1:19" s="3" customFormat="1" ht="38.25" x14ac:dyDescent="0.2">
      <c r="A165" s="14" t="s">
        <v>94</v>
      </c>
      <c r="B165" s="37">
        <v>11000</v>
      </c>
      <c r="C165" s="29"/>
      <c r="D165" s="30">
        <v>44.78</v>
      </c>
      <c r="E165" s="32">
        <v>10100</v>
      </c>
      <c r="F165" s="32"/>
      <c r="G165" s="32"/>
      <c r="H165" s="32">
        <v>189.59</v>
      </c>
      <c r="I165" s="58">
        <v>9690</v>
      </c>
      <c r="J165" s="106"/>
      <c r="K165" s="106"/>
      <c r="L165" s="106">
        <v>0</v>
      </c>
      <c r="M165" s="108">
        <v>10000</v>
      </c>
      <c r="N165" s="119">
        <v>12000</v>
      </c>
      <c r="O165" s="114" t="s">
        <v>405</v>
      </c>
      <c r="P165" s="114" t="s">
        <v>411</v>
      </c>
      <c r="Q165" s="110" t="s">
        <v>404</v>
      </c>
      <c r="R165" s="109" t="s">
        <v>465</v>
      </c>
      <c r="S165" s="111">
        <v>11000</v>
      </c>
    </row>
    <row r="166" spans="1:19" s="3" customFormat="1" ht="25.5" x14ac:dyDescent="0.2">
      <c r="A166" s="14" t="s">
        <v>95</v>
      </c>
      <c r="B166" s="37">
        <v>880</v>
      </c>
      <c r="C166" s="29"/>
      <c r="D166" s="30">
        <v>60</v>
      </c>
      <c r="E166" s="32">
        <v>1388.2</v>
      </c>
      <c r="F166" s="32"/>
      <c r="G166" s="32"/>
      <c r="H166" s="32">
        <v>1126.95</v>
      </c>
      <c r="I166" s="58">
        <v>1235</v>
      </c>
      <c r="J166" s="106"/>
      <c r="K166" s="106"/>
      <c r="L166" s="106">
        <v>196</v>
      </c>
      <c r="M166" s="108">
        <v>800</v>
      </c>
      <c r="N166" s="119">
        <v>3000</v>
      </c>
      <c r="O166" s="114" t="s">
        <v>405</v>
      </c>
      <c r="P166" s="110" t="s">
        <v>405</v>
      </c>
      <c r="Q166" s="110" t="s">
        <v>404</v>
      </c>
      <c r="R166" s="109" t="s">
        <v>465</v>
      </c>
      <c r="S166" s="111">
        <v>1000</v>
      </c>
    </row>
    <row r="167" spans="1:19" s="3" customFormat="1" x14ac:dyDescent="0.2">
      <c r="A167" s="40" t="s">
        <v>359</v>
      </c>
      <c r="B167" s="36" t="s">
        <v>154</v>
      </c>
      <c r="C167" s="29"/>
      <c r="D167" s="30"/>
      <c r="E167" s="35" t="s">
        <v>154</v>
      </c>
      <c r="F167" s="35"/>
      <c r="G167" s="35"/>
      <c r="H167" s="35"/>
      <c r="I167" s="57" t="s">
        <v>154</v>
      </c>
      <c r="J167" s="106"/>
      <c r="K167" s="106"/>
      <c r="L167" s="106"/>
      <c r="M167" s="108">
        <v>200</v>
      </c>
      <c r="N167" s="119">
        <v>390</v>
      </c>
      <c r="O167" s="114" t="s">
        <v>405</v>
      </c>
      <c r="P167" s="110" t="s">
        <v>405</v>
      </c>
      <c r="Q167" s="110" t="s">
        <v>404</v>
      </c>
      <c r="R167" s="109" t="s">
        <v>464</v>
      </c>
      <c r="S167" s="111">
        <v>0</v>
      </c>
    </row>
    <row r="168" spans="1:19" s="3" customFormat="1" ht="51" x14ac:dyDescent="0.2">
      <c r="A168" s="14" t="s">
        <v>389</v>
      </c>
      <c r="B168" s="37">
        <v>900</v>
      </c>
      <c r="C168" s="29"/>
      <c r="D168" s="30">
        <v>900</v>
      </c>
      <c r="E168" s="32">
        <v>550</v>
      </c>
      <c r="F168" s="32"/>
      <c r="G168" s="32">
        <v>183.15</v>
      </c>
      <c r="H168" s="32">
        <v>366.85</v>
      </c>
      <c r="I168" s="58">
        <v>153.9</v>
      </c>
      <c r="J168" s="106"/>
      <c r="K168" s="106">
        <v>30.78</v>
      </c>
      <c r="L168" s="106">
        <v>74.540000000000006</v>
      </c>
      <c r="M168" s="108">
        <v>100</v>
      </c>
      <c r="N168" s="119">
        <v>300</v>
      </c>
      <c r="O168" s="114" t="s">
        <v>405</v>
      </c>
      <c r="P168" s="110" t="s">
        <v>405</v>
      </c>
      <c r="Q168" s="110" t="s">
        <v>404</v>
      </c>
      <c r="R168" s="109" t="s">
        <v>465</v>
      </c>
      <c r="S168" s="111">
        <v>50</v>
      </c>
    </row>
    <row r="169" spans="1:19" s="3" customFormat="1" x14ac:dyDescent="0.2">
      <c r="A169" s="13" t="s">
        <v>97</v>
      </c>
      <c r="B169" s="37">
        <v>3000</v>
      </c>
      <c r="C169" s="29">
        <v>750</v>
      </c>
      <c r="D169" s="30">
        <v>0</v>
      </c>
      <c r="E169" s="32">
        <v>3400</v>
      </c>
      <c r="F169" s="32">
        <v>845.21</v>
      </c>
      <c r="G169" s="32"/>
      <c r="H169" s="32">
        <v>69.47</v>
      </c>
      <c r="I169" s="58">
        <v>3700</v>
      </c>
      <c r="J169" s="106">
        <v>950</v>
      </c>
      <c r="K169" s="106"/>
      <c r="L169" s="106">
        <v>617.34</v>
      </c>
      <c r="M169" s="108">
        <v>4200</v>
      </c>
      <c r="N169" s="119">
        <v>4679</v>
      </c>
      <c r="O169" s="114" t="s">
        <v>405</v>
      </c>
      <c r="P169" s="110" t="s">
        <v>405</v>
      </c>
      <c r="Q169" s="110" t="s">
        <v>404</v>
      </c>
      <c r="R169" s="109" t="s">
        <v>465</v>
      </c>
      <c r="S169" s="111">
        <v>4700</v>
      </c>
    </row>
    <row r="170" spans="1:19" s="3" customFormat="1" x14ac:dyDescent="0.2">
      <c r="A170" s="40" t="s">
        <v>310</v>
      </c>
      <c r="B170" s="37">
        <v>400</v>
      </c>
      <c r="C170" s="29"/>
      <c r="D170" s="30">
        <v>400</v>
      </c>
      <c r="E170" s="32">
        <v>200</v>
      </c>
      <c r="F170" s="32">
        <v>50</v>
      </c>
      <c r="G170" s="32"/>
      <c r="H170" s="32">
        <v>50</v>
      </c>
      <c r="I170" s="57" t="s">
        <v>154</v>
      </c>
      <c r="J170" s="106"/>
      <c r="K170" s="106"/>
      <c r="L170" s="106"/>
      <c r="M170" s="108">
        <v>150</v>
      </c>
      <c r="N170" s="119">
        <v>500</v>
      </c>
      <c r="O170" s="114" t="s">
        <v>405</v>
      </c>
      <c r="P170" s="110" t="s">
        <v>405</v>
      </c>
      <c r="Q170" s="110" t="s">
        <v>404</v>
      </c>
      <c r="R170" s="109" t="s">
        <v>465</v>
      </c>
      <c r="S170" s="111">
        <v>500</v>
      </c>
    </row>
    <row r="171" spans="1:19" s="3" customFormat="1" x14ac:dyDescent="0.2">
      <c r="A171" s="40" t="s">
        <v>257</v>
      </c>
      <c r="B171" s="37">
        <v>800</v>
      </c>
      <c r="C171" s="29"/>
      <c r="D171" s="30">
        <v>0</v>
      </c>
      <c r="E171" s="32">
        <v>295</v>
      </c>
      <c r="F171" s="32"/>
      <c r="G171" s="32"/>
      <c r="H171" s="32">
        <v>0</v>
      </c>
      <c r="I171" s="58">
        <v>760</v>
      </c>
      <c r="J171" s="106"/>
      <c r="K171" s="106"/>
      <c r="L171" s="106">
        <v>0</v>
      </c>
      <c r="M171" s="108">
        <v>456</v>
      </c>
      <c r="N171" s="119">
        <v>750</v>
      </c>
      <c r="O171" s="114" t="s">
        <v>405</v>
      </c>
      <c r="P171" s="110" t="s">
        <v>405</v>
      </c>
      <c r="Q171" s="110" t="s">
        <v>404</v>
      </c>
      <c r="R171" s="109" t="s">
        <v>465</v>
      </c>
      <c r="S171" s="111">
        <v>750</v>
      </c>
    </row>
    <row r="172" spans="1:19" s="3" customFormat="1" ht="25.5" x14ac:dyDescent="0.2">
      <c r="A172" s="40" t="s">
        <v>403</v>
      </c>
      <c r="B172" s="36" t="s">
        <v>154</v>
      </c>
      <c r="C172" s="29"/>
      <c r="D172" s="30"/>
      <c r="E172" s="35" t="s">
        <v>154</v>
      </c>
      <c r="F172" s="32"/>
      <c r="G172" s="32"/>
      <c r="H172" s="32"/>
      <c r="I172" s="57" t="s">
        <v>154</v>
      </c>
      <c r="J172" s="106"/>
      <c r="K172" s="106"/>
      <c r="L172" s="106"/>
      <c r="M172" s="113" t="s">
        <v>154</v>
      </c>
      <c r="N172" s="119">
        <v>500</v>
      </c>
      <c r="O172" s="114" t="s">
        <v>405</v>
      </c>
      <c r="P172" s="110" t="s">
        <v>405</v>
      </c>
      <c r="Q172" s="110" t="s">
        <v>404</v>
      </c>
      <c r="R172" s="109" t="s">
        <v>464</v>
      </c>
      <c r="S172" s="111">
        <v>0</v>
      </c>
    </row>
    <row r="173" spans="1:19" s="3" customFormat="1" x14ac:dyDescent="0.2">
      <c r="A173" s="40" t="s">
        <v>375</v>
      </c>
      <c r="B173" s="36" t="s">
        <v>154</v>
      </c>
      <c r="C173" s="29"/>
      <c r="D173" s="30"/>
      <c r="E173" s="35" t="s">
        <v>154</v>
      </c>
      <c r="F173" s="32"/>
      <c r="G173" s="32"/>
      <c r="H173" s="32"/>
      <c r="I173" s="57" t="s">
        <v>154</v>
      </c>
      <c r="J173" s="106"/>
      <c r="K173" s="106"/>
      <c r="L173" s="106"/>
      <c r="M173" s="108">
        <v>350</v>
      </c>
      <c r="N173" s="119">
        <v>840</v>
      </c>
      <c r="O173" s="114" t="s">
        <v>405</v>
      </c>
      <c r="P173" s="110" t="s">
        <v>405</v>
      </c>
      <c r="Q173" s="110" t="s">
        <v>404</v>
      </c>
      <c r="R173" s="109" t="s">
        <v>465</v>
      </c>
      <c r="S173" s="111">
        <v>500</v>
      </c>
    </row>
    <row r="174" spans="1:19" s="3" customFormat="1" x14ac:dyDescent="0.2">
      <c r="A174" s="40" t="s">
        <v>428</v>
      </c>
      <c r="B174" s="36" t="s">
        <v>154</v>
      </c>
      <c r="C174" s="29"/>
      <c r="D174" s="30"/>
      <c r="E174" s="35" t="s">
        <v>154</v>
      </c>
      <c r="F174" s="35"/>
      <c r="G174" s="35"/>
      <c r="H174" s="35"/>
      <c r="I174" s="57" t="s">
        <v>154</v>
      </c>
      <c r="J174" s="106"/>
      <c r="K174" s="106"/>
      <c r="L174" s="106"/>
      <c r="M174" s="113" t="s">
        <v>154</v>
      </c>
      <c r="N174" s="119">
        <v>1300</v>
      </c>
      <c r="O174" s="114" t="s">
        <v>405</v>
      </c>
      <c r="P174" s="110" t="s">
        <v>405</v>
      </c>
      <c r="Q174" s="110" t="s">
        <v>404</v>
      </c>
      <c r="R174" s="109" t="s">
        <v>465</v>
      </c>
      <c r="S174" s="111">
        <v>800</v>
      </c>
    </row>
    <row r="175" spans="1:19" s="3" customFormat="1" ht="38.25" x14ac:dyDescent="0.2">
      <c r="A175" s="40" t="s">
        <v>425</v>
      </c>
      <c r="B175" s="36" t="s">
        <v>154</v>
      </c>
      <c r="C175" s="29"/>
      <c r="D175" s="30"/>
      <c r="E175" s="35" t="s">
        <v>154</v>
      </c>
      <c r="F175" s="32"/>
      <c r="G175" s="32"/>
      <c r="H175" s="32"/>
      <c r="I175" s="57" t="s">
        <v>154</v>
      </c>
      <c r="J175" s="106"/>
      <c r="K175" s="106"/>
      <c r="L175" s="106"/>
      <c r="M175" s="108">
        <v>370</v>
      </c>
      <c r="N175" s="119">
        <v>450</v>
      </c>
      <c r="O175" s="114" t="s">
        <v>405</v>
      </c>
      <c r="P175" s="110" t="s">
        <v>405</v>
      </c>
      <c r="Q175" s="110" t="s">
        <v>404</v>
      </c>
      <c r="R175" s="109" t="s">
        <v>465</v>
      </c>
      <c r="S175" s="111">
        <v>500</v>
      </c>
    </row>
    <row r="176" spans="1:19" s="3" customFormat="1" ht="25.5" x14ac:dyDescent="0.2">
      <c r="A176" s="14" t="s">
        <v>99</v>
      </c>
      <c r="B176" s="37">
        <v>1500</v>
      </c>
      <c r="C176" s="29"/>
      <c r="D176" s="30">
        <v>80.8</v>
      </c>
      <c r="E176" s="32">
        <v>1100</v>
      </c>
      <c r="F176" s="32"/>
      <c r="G176" s="32">
        <v>366.3</v>
      </c>
      <c r="H176" s="32">
        <v>451.8</v>
      </c>
      <c r="I176" s="58">
        <v>627</v>
      </c>
      <c r="J176" s="106"/>
      <c r="K176" s="106"/>
      <c r="L176" s="106">
        <v>0</v>
      </c>
      <c r="M176" s="108">
        <v>550</v>
      </c>
      <c r="N176" s="119">
        <v>1000</v>
      </c>
      <c r="O176" s="114" t="s">
        <v>405</v>
      </c>
      <c r="P176" s="114" t="s">
        <v>442</v>
      </c>
      <c r="Q176" s="110" t="s">
        <v>404</v>
      </c>
      <c r="R176" s="109" t="s">
        <v>465</v>
      </c>
      <c r="S176" s="111">
        <v>0</v>
      </c>
    </row>
    <row r="177" spans="1:19" s="3" customFormat="1" x14ac:dyDescent="0.2">
      <c r="A177" s="14" t="s">
        <v>100</v>
      </c>
      <c r="B177" s="37">
        <v>1750</v>
      </c>
      <c r="C177" s="29"/>
      <c r="D177" s="30">
        <v>0</v>
      </c>
      <c r="E177" s="32">
        <v>1850</v>
      </c>
      <c r="F177" s="32"/>
      <c r="G177" s="32"/>
      <c r="H177" s="32">
        <v>196.58</v>
      </c>
      <c r="I177" s="58">
        <v>1500</v>
      </c>
      <c r="J177" s="106"/>
      <c r="K177" s="106">
        <v>300</v>
      </c>
      <c r="L177" s="106">
        <v>262.56</v>
      </c>
      <c r="M177" s="108">
        <v>1350</v>
      </c>
      <c r="N177" s="119">
        <v>4000</v>
      </c>
      <c r="O177" s="114" t="s">
        <v>405</v>
      </c>
      <c r="P177" s="110" t="s">
        <v>405</v>
      </c>
      <c r="Q177" s="110" t="s">
        <v>404</v>
      </c>
      <c r="R177" s="109" t="s">
        <v>465</v>
      </c>
      <c r="S177" s="111">
        <v>1100</v>
      </c>
    </row>
    <row r="178" spans="1:19" s="3" customFormat="1" ht="25.5" x14ac:dyDescent="0.2">
      <c r="A178" s="14" t="s">
        <v>101</v>
      </c>
      <c r="B178" s="37">
        <v>2000</v>
      </c>
      <c r="C178" s="29">
        <v>500</v>
      </c>
      <c r="D178" s="30">
        <v>0</v>
      </c>
      <c r="E178" s="32">
        <v>1800</v>
      </c>
      <c r="F178" s="32">
        <v>450</v>
      </c>
      <c r="G178" s="32"/>
      <c r="H178" s="32">
        <v>0</v>
      </c>
      <c r="I178" s="58">
        <v>2200</v>
      </c>
      <c r="J178" s="106">
        <v>500</v>
      </c>
      <c r="K178" s="106"/>
      <c r="L178" s="106">
        <v>5.17</v>
      </c>
      <c r="M178" s="108">
        <v>2500</v>
      </c>
      <c r="N178" s="119">
        <v>3000</v>
      </c>
      <c r="O178" s="114" t="s">
        <v>405</v>
      </c>
      <c r="P178" s="110" t="s">
        <v>405</v>
      </c>
      <c r="Q178" s="110" t="s">
        <v>404</v>
      </c>
      <c r="R178" s="109" t="s">
        <v>465</v>
      </c>
      <c r="S178" s="111">
        <v>3000</v>
      </c>
    </row>
    <row r="179" spans="1:19" s="3" customFormat="1" ht="25.5" x14ac:dyDescent="0.2">
      <c r="A179" s="40" t="s">
        <v>395</v>
      </c>
      <c r="B179" s="36" t="s">
        <v>154</v>
      </c>
      <c r="C179" s="29"/>
      <c r="D179" s="30"/>
      <c r="E179" s="35" t="s">
        <v>154</v>
      </c>
      <c r="F179" s="32"/>
      <c r="G179" s="32"/>
      <c r="H179" s="32"/>
      <c r="I179" s="57" t="s">
        <v>154</v>
      </c>
      <c r="J179" s="106"/>
      <c r="K179" s="106"/>
      <c r="L179" s="106"/>
      <c r="M179" s="108">
        <v>500</v>
      </c>
      <c r="N179" s="119">
        <v>1500</v>
      </c>
      <c r="O179" s="114" t="s">
        <v>405</v>
      </c>
      <c r="P179" s="110" t="s">
        <v>405</v>
      </c>
      <c r="Q179" s="110" t="s">
        <v>404</v>
      </c>
      <c r="R179" s="109" t="s">
        <v>465</v>
      </c>
      <c r="S179" s="111">
        <v>750</v>
      </c>
    </row>
    <row r="180" spans="1:19" s="3" customFormat="1" x14ac:dyDescent="0.2">
      <c r="A180" s="14" t="s">
        <v>102</v>
      </c>
      <c r="B180" s="37">
        <v>4500</v>
      </c>
      <c r="C180" s="29">
        <v>300</v>
      </c>
      <c r="D180" s="30">
        <v>73.02</v>
      </c>
      <c r="E180" s="32">
        <v>5600</v>
      </c>
      <c r="F180" s="32">
        <v>1400</v>
      </c>
      <c r="G180" s="32"/>
      <c r="H180" s="32">
        <v>9.94</v>
      </c>
      <c r="I180" s="58">
        <v>7695</v>
      </c>
      <c r="J180" s="106"/>
      <c r="K180" s="106"/>
      <c r="L180" s="106">
        <v>0</v>
      </c>
      <c r="M180" s="108">
        <v>8000</v>
      </c>
      <c r="N180" s="119">
        <v>10000</v>
      </c>
      <c r="O180" s="114" t="s">
        <v>405</v>
      </c>
      <c r="P180" s="110" t="s">
        <v>474</v>
      </c>
      <c r="Q180" s="110" t="s">
        <v>404</v>
      </c>
      <c r="R180" s="109" t="s">
        <v>465</v>
      </c>
      <c r="S180" s="111">
        <v>0</v>
      </c>
    </row>
    <row r="181" spans="1:19" s="3" customFormat="1" x14ac:dyDescent="0.2">
      <c r="A181" s="40" t="s">
        <v>436</v>
      </c>
      <c r="B181" s="36" t="s">
        <v>154</v>
      </c>
      <c r="C181" s="29"/>
      <c r="D181" s="30"/>
      <c r="E181" s="35" t="s">
        <v>154</v>
      </c>
      <c r="F181" s="32"/>
      <c r="G181" s="32"/>
      <c r="H181" s="32"/>
      <c r="I181" s="57" t="s">
        <v>154</v>
      </c>
      <c r="J181" s="106"/>
      <c r="K181" s="106"/>
      <c r="L181" s="106"/>
      <c r="M181" s="113" t="s">
        <v>154</v>
      </c>
      <c r="N181" s="119">
        <v>2184</v>
      </c>
      <c r="O181" s="114" t="s">
        <v>405</v>
      </c>
      <c r="P181" s="110" t="s">
        <v>405</v>
      </c>
      <c r="Q181" s="110" t="s">
        <v>404</v>
      </c>
      <c r="R181" s="109" t="s">
        <v>465</v>
      </c>
      <c r="S181" s="111">
        <v>100</v>
      </c>
    </row>
    <row r="182" spans="1:19" s="3" customFormat="1" x14ac:dyDescent="0.2">
      <c r="A182" s="14" t="s">
        <v>103</v>
      </c>
      <c r="B182" s="37">
        <v>500</v>
      </c>
      <c r="C182" s="29"/>
      <c r="D182" s="30">
        <v>0</v>
      </c>
      <c r="E182" s="32">
        <v>250</v>
      </c>
      <c r="F182" s="32"/>
      <c r="G182" s="32"/>
      <c r="H182" s="32">
        <v>190</v>
      </c>
      <c r="I182" s="58">
        <v>250</v>
      </c>
      <c r="J182" s="106"/>
      <c r="K182" s="106"/>
      <c r="L182" s="106">
        <v>250</v>
      </c>
      <c r="M182" s="108">
        <v>300</v>
      </c>
      <c r="N182" s="119">
        <v>2000</v>
      </c>
      <c r="O182" s="114" t="s">
        <v>405</v>
      </c>
      <c r="P182" s="110" t="s">
        <v>405</v>
      </c>
      <c r="Q182" s="110" t="s">
        <v>404</v>
      </c>
      <c r="R182" s="109" t="s">
        <v>465</v>
      </c>
      <c r="S182" s="111">
        <v>150</v>
      </c>
    </row>
    <row r="183" spans="1:19" s="3" customFormat="1" ht="25.5" x14ac:dyDescent="0.2">
      <c r="A183" s="40" t="s">
        <v>427</v>
      </c>
      <c r="B183" s="36" t="s">
        <v>154</v>
      </c>
      <c r="C183" s="29"/>
      <c r="D183" s="30"/>
      <c r="E183" s="35" t="s">
        <v>154</v>
      </c>
      <c r="F183" s="32"/>
      <c r="G183" s="32"/>
      <c r="H183" s="32"/>
      <c r="I183" s="57" t="s">
        <v>154</v>
      </c>
      <c r="J183" s="106"/>
      <c r="K183" s="106"/>
      <c r="L183" s="106"/>
      <c r="M183" s="113" t="s">
        <v>154</v>
      </c>
      <c r="N183" s="119">
        <v>2400</v>
      </c>
      <c r="O183" s="114" t="s">
        <v>405</v>
      </c>
      <c r="P183" s="110" t="s">
        <v>405</v>
      </c>
      <c r="Q183" s="110" t="s">
        <v>404</v>
      </c>
      <c r="R183" s="109" t="s">
        <v>465</v>
      </c>
      <c r="S183" s="111">
        <v>300</v>
      </c>
    </row>
    <row r="184" spans="1:19" s="3" customFormat="1" ht="57" customHeight="1" x14ac:dyDescent="0.2">
      <c r="A184" s="14" t="s">
        <v>104</v>
      </c>
      <c r="B184" s="37">
        <v>5500</v>
      </c>
      <c r="C184" s="29"/>
      <c r="D184" s="30">
        <v>-0.37</v>
      </c>
      <c r="E184" s="32">
        <v>6100</v>
      </c>
      <c r="F184" s="32"/>
      <c r="G184" s="32"/>
      <c r="H184" s="32">
        <v>0</v>
      </c>
      <c r="I184" s="58">
        <v>6745</v>
      </c>
      <c r="J184" s="106"/>
      <c r="K184" s="106"/>
      <c r="L184" s="106">
        <v>835.1</v>
      </c>
      <c r="M184" s="105">
        <v>8000</v>
      </c>
      <c r="N184" s="132">
        <v>8000</v>
      </c>
      <c r="O184" s="114" t="s">
        <v>460</v>
      </c>
      <c r="P184" s="110" t="s">
        <v>479</v>
      </c>
      <c r="Q184" s="110"/>
      <c r="R184" s="109" t="s">
        <v>464</v>
      </c>
      <c r="S184" s="111">
        <v>0</v>
      </c>
    </row>
    <row r="185" spans="1:19" s="3" customFormat="1" x14ac:dyDescent="0.2">
      <c r="A185" s="14" t="s">
        <v>105</v>
      </c>
      <c r="B185" s="37">
        <v>700</v>
      </c>
      <c r="C185" s="29"/>
      <c r="D185" s="30">
        <v>0</v>
      </c>
      <c r="E185" s="32">
        <v>720</v>
      </c>
      <c r="F185" s="32"/>
      <c r="G185" s="32"/>
      <c r="H185" s="32">
        <v>0</v>
      </c>
      <c r="I185" s="58">
        <v>760</v>
      </c>
      <c r="J185" s="106"/>
      <c r="K185" s="106"/>
      <c r="L185" s="106">
        <v>0</v>
      </c>
      <c r="M185" s="108">
        <v>0</v>
      </c>
      <c r="N185" s="119">
        <v>2500</v>
      </c>
      <c r="O185" s="114" t="s">
        <v>405</v>
      </c>
      <c r="P185" s="110" t="s">
        <v>405</v>
      </c>
      <c r="Q185" s="110" t="s">
        <v>404</v>
      </c>
      <c r="R185" s="109" t="s">
        <v>465</v>
      </c>
      <c r="S185" s="111">
        <v>900</v>
      </c>
    </row>
    <row r="186" spans="1:19" s="3" customFormat="1" x14ac:dyDescent="0.2">
      <c r="A186" s="14" t="s">
        <v>106</v>
      </c>
      <c r="B186" s="37">
        <v>7000</v>
      </c>
      <c r="C186" s="29"/>
      <c r="D186" s="30">
        <v>0</v>
      </c>
      <c r="E186" s="32">
        <v>5000</v>
      </c>
      <c r="F186" s="32">
        <v>1250</v>
      </c>
      <c r="G186" s="32"/>
      <c r="H186" s="32">
        <v>91.55</v>
      </c>
      <c r="I186" s="58">
        <v>5700</v>
      </c>
      <c r="J186" s="106"/>
      <c r="K186" s="106"/>
      <c r="L186" s="106">
        <v>180.36</v>
      </c>
      <c r="M186" s="108">
        <v>7100</v>
      </c>
      <c r="N186" s="119">
        <v>12000</v>
      </c>
      <c r="O186" s="114" t="s">
        <v>405</v>
      </c>
      <c r="P186" s="110" t="s">
        <v>405</v>
      </c>
      <c r="Q186" s="110" t="s">
        <v>404</v>
      </c>
      <c r="R186" s="109" t="s">
        <v>465</v>
      </c>
      <c r="S186" s="111">
        <v>7100</v>
      </c>
    </row>
    <row r="187" spans="1:19" s="3" customFormat="1" ht="25.5" x14ac:dyDescent="0.2">
      <c r="A187" s="40" t="s">
        <v>376</v>
      </c>
      <c r="B187" s="36" t="s">
        <v>154</v>
      </c>
      <c r="C187" s="29"/>
      <c r="D187" s="30"/>
      <c r="E187" s="35" t="s">
        <v>154</v>
      </c>
      <c r="F187" s="32"/>
      <c r="G187" s="32"/>
      <c r="H187" s="32"/>
      <c r="I187" s="57" t="s">
        <v>154</v>
      </c>
      <c r="J187" s="106"/>
      <c r="K187" s="106"/>
      <c r="L187" s="106"/>
      <c r="M187" s="108">
        <v>400</v>
      </c>
      <c r="N187" s="119">
        <v>1000</v>
      </c>
      <c r="O187" s="114" t="s">
        <v>405</v>
      </c>
      <c r="P187" s="110" t="s">
        <v>405</v>
      </c>
      <c r="Q187" s="110" t="s">
        <v>404</v>
      </c>
      <c r="R187" s="109" t="s">
        <v>465</v>
      </c>
      <c r="S187" s="111">
        <v>500</v>
      </c>
    </row>
    <row r="188" spans="1:19" s="3" customFormat="1" x14ac:dyDescent="0.2">
      <c r="A188" s="40" t="s">
        <v>424</v>
      </c>
      <c r="B188" s="36" t="s">
        <v>154</v>
      </c>
      <c r="C188" s="29"/>
      <c r="D188" s="30"/>
      <c r="E188" s="35" t="s">
        <v>154</v>
      </c>
      <c r="F188" s="32"/>
      <c r="G188" s="32"/>
      <c r="H188" s="32"/>
      <c r="I188" s="57" t="s">
        <v>154</v>
      </c>
      <c r="J188" s="106"/>
      <c r="K188" s="106"/>
      <c r="L188" s="106"/>
      <c r="M188" s="113" t="s">
        <v>154</v>
      </c>
      <c r="N188" s="119">
        <v>750</v>
      </c>
      <c r="O188" s="114" t="s">
        <v>405</v>
      </c>
      <c r="P188" s="110" t="s">
        <v>405</v>
      </c>
      <c r="Q188" s="110" t="s">
        <v>404</v>
      </c>
      <c r="R188" s="109" t="s">
        <v>465</v>
      </c>
      <c r="S188" s="111">
        <v>500</v>
      </c>
    </row>
    <row r="189" spans="1:19" s="3" customFormat="1" ht="25.5" x14ac:dyDescent="0.2">
      <c r="A189" s="40" t="s">
        <v>440</v>
      </c>
      <c r="B189" s="36" t="s">
        <v>154</v>
      </c>
      <c r="C189" s="29"/>
      <c r="D189" s="30"/>
      <c r="E189" s="35" t="s">
        <v>154</v>
      </c>
      <c r="F189" s="32"/>
      <c r="G189" s="32"/>
      <c r="H189" s="32"/>
      <c r="I189" s="57" t="s">
        <v>154</v>
      </c>
      <c r="J189" s="106"/>
      <c r="K189" s="106"/>
      <c r="L189" s="106"/>
      <c r="M189" s="113" t="s">
        <v>154</v>
      </c>
      <c r="N189" s="119">
        <v>500</v>
      </c>
      <c r="O189" s="114" t="s">
        <v>405</v>
      </c>
      <c r="P189" s="114" t="s">
        <v>442</v>
      </c>
      <c r="Q189" s="110" t="s">
        <v>404</v>
      </c>
      <c r="R189" s="109" t="s">
        <v>464</v>
      </c>
      <c r="S189" s="111">
        <v>0</v>
      </c>
    </row>
    <row r="190" spans="1:19" s="3" customFormat="1" x14ac:dyDescent="0.2">
      <c r="A190" s="14" t="s">
        <v>107</v>
      </c>
      <c r="B190" s="37">
        <v>7500</v>
      </c>
      <c r="C190" s="29">
        <v>750</v>
      </c>
      <c r="D190" s="30">
        <v>0</v>
      </c>
      <c r="E190" s="32">
        <v>8600</v>
      </c>
      <c r="F190" s="32">
        <v>1600</v>
      </c>
      <c r="G190" s="32"/>
      <c r="H190" s="32">
        <v>0</v>
      </c>
      <c r="I190" s="58">
        <v>8170</v>
      </c>
      <c r="J190" s="106"/>
      <c r="K190" s="106"/>
      <c r="L190" s="106">
        <v>0</v>
      </c>
      <c r="M190" s="108">
        <v>9300</v>
      </c>
      <c r="N190" s="119">
        <v>15000</v>
      </c>
      <c r="O190" s="114" t="s">
        <v>405</v>
      </c>
      <c r="P190" s="110" t="s">
        <v>405</v>
      </c>
      <c r="Q190" s="110" t="s">
        <v>404</v>
      </c>
      <c r="R190" s="109" t="s">
        <v>465</v>
      </c>
      <c r="S190" s="111">
        <v>11000</v>
      </c>
    </row>
    <row r="191" spans="1:19" s="3" customFormat="1" ht="25.5" x14ac:dyDescent="0.2">
      <c r="A191" s="40" t="s">
        <v>408</v>
      </c>
      <c r="B191" s="36" t="s">
        <v>154</v>
      </c>
      <c r="C191" s="29"/>
      <c r="D191" s="30"/>
      <c r="E191" s="35" t="s">
        <v>154</v>
      </c>
      <c r="F191" s="32"/>
      <c r="G191" s="32"/>
      <c r="H191" s="32"/>
      <c r="I191" s="57" t="s">
        <v>154</v>
      </c>
      <c r="J191" s="106"/>
      <c r="K191" s="106"/>
      <c r="L191" s="106"/>
      <c r="M191" s="113" t="s">
        <v>154</v>
      </c>
      <c r="N191" s="119">
        <v>7040</v>
      </c>
      <c r="O191" s="114" t="s">
        <v>405</v>
      </c>
      <c r="P191" s="114" t="s">
        <v>442</v>
      </c>
      <c r="Q191" s="110" t="s">
        <v>404</v>
      </c>
      <c r="R191" s="109" t="s">
        <v>464</v>
      </c>
      <c r="S191" s="111">
        <v>0</v>
      </c>
    </row>
    <row r="192" spans="1:19" s="3" customFormat="1" x14ac:dyDescent="0.2">
      <c r="A192" s="40" t="s">
        <v>312</v>
      </c>
      <c r="B192" s="37">
        <v>150</v>
      </c>
      <c r="C192" s="29"/>
      <c r="D192" s="30">
        <v>150</v>
      </c>
      <c r="E192" s="32">
        <v>150</v>
      </c>
      <c r="F192" s="32"/>
      <c r="G192" s="32">
        <v>49.95</v>
      </c>
      <c r="H192" s="32">
        <v>100.05</v>
      </c>
      <c r="I192" s="57" t="s">
        <v>154</v>
      </c>
      <c r="J192" s="106"/>
      <c r="K192" s="106"/>
      <c r="L192" s="106"/>
      <c r="M192" s="108">
        <v>80</v>
      </c>
      <c r="N192" s="119">
        <v>150</v>
      </c>
      <c r="O192" s="114" t="s">
        <v>405</v>
      </c>
      <c r="P192" s="110" t="s">
        <v>405</v>
      </c>
      <c r="Q192" s="110"/>
      <c r="R192" s="109" t="s">
        <v>464</v>
      </c>
      <c r="S192" s="111">
        <v>0</v>
      </c>
    </row>
    <row r="193" spans="1:19" s="3" customFormat="1" x14ac:dyDescent="0.2">
      <c r="A193" s="40" t="s">
        <v>426</v>
      </c>
      <c r="B193" s="36" t="s">
        <v>154</v>
      </c>
      <c r="C193" s="29"/>
      <c r="D193" s="30"/>
      <c r="E193" s="35" t="s">
        <v>154</v>
      </c>
      <c r="F193" s="32"/>
      <c r="G193" s="32"/>
      <c r="H193" s="32"/>
      <c r="I193" s="57" t="s">
        <v>154</v>
      </c>
      <c r="J193" s="106"/>
      <c r="K193" s="106"/>
      <c r="L193" s="106"/>
      <c r="M193" s="113" t="s">
        <v>154</v>
      </c>
      <c r="N193" s="119">
        <v>600</v>
      </c>
      <c r="O193" s="114" t="s">
        <v>405</v>
      </c>
      <c r="P193" s="110" t="s">
        <v>405</v>
      </c>
      <c r="Q193" s="110" t="s">
        <v>404</v>
      </c>
      <c r="R193" s="109" t="s">
        <v>465</v>
      </c>
      <c r="S193" s="111">
        <v>500</v>
      </c>
    </row>
    <row r="194" spans="1:19" s="3" customFormat="1" ht="25.5" x14ac:dyDescent="0.2">
      <c r="A194" s="40" t="s">
        <v>409</v>
      </c>
      <c r="B194" s="36" t="s">
        <v>154</v>
      </c>
      <c r="C194" s="29"/>
      <c r="D194" s="30"/>
      <c r="E194" s="35" t="s">
        <v>154</v>
      </c>
      <c r="F194" s="32"/>
      <c r="G194" s="32"/>
      <c r="H194" s="32"/>
      <c r="I194" s="57" t="s">
        <v>154</v>
      </c>
      <c r="J194" s="106"/>
      <c r="K194" s="106"/>
      <c r="L194" s="106"/>
      <c r="M194" s="113" t="s">
        <v>154</v>
      </c>
      <c r="N194" s="119">
        <v>150</v>
      </c>
      <c r="O194" s="114" t="s">
        <v>405</v>
      </c>
      <c r="P194" s="110" t="s">
        <v>405</v>
      </c>
      <c r="Q194" s="110" t="s">
        <v>404</v>
      </c>
      <c r="R194" s="109" t="s">
        <v>465</v>
      </c>
      <c r="S194" s="111">
        <v>150</v>
      </c>
    </row>
    <row r="195" spans="1:19" s="3" customFormat="1" x14ac:dyDescent="0.2">
      <c r="A195" s="14" t="s">
        <v>108</v>
      </c>
      <c r="B195" s="37">
        <v>300</v>
      </c>
      <c r="C195" s="29"/>
      <c r="D195" s="30">
        <v>56.22</v>
      </c>
      <c r="E195" s="32">
        <v>160</v>
      </c>
      <c r="F195" s="32"/>
      <c r="G195" s="32"/>
      <c r="H195" s="32">
        <v>0</v>
      </c>
      <c r="I195" s="58">
        <v>256.5</v>
      </c>
      <c r="J195" s="106"/>
      <c r="K195" s="106"/>
      <c r="L195" s="106">
        <v>256.5</v>
      </c>
      <c r="M195" s="108">
        <v>260</v>
      </c>
      <c r="N195" s="119">
        <v>373</v>
      </c>
      <c r="O195" s="114" t="s">
        <v>405</v>
      </c>
      <c r="P195" s="110" t="s">
        <v>405</v>
      </c>
      <c r="Q195" s="110" t="s">
        <v>404</v>
      </c>
      <c r="R195" s="109" t="s">
        <v>465</v>
      </c>
      <c r="S195" s="111">
        <v>200</v>
      </c>
    </row>
    <row r="196" spans="1:19" s="3" customFormat="1" x14ac:dyDescent="0.2">
      <c r="A196" s="14" t="s">
        <v>109</v>
      </c>
      <c r="B196" s="37">
        <v>750</v>
      </c>
      <c r="C196" s="29"/>
      <c r="D196" s="30">
        <v>21.7</v>
      </c>
      <c r="E196" s="32">
        <v>700</v>
      </c>
      <c r="F196" s="32"/>
      <c r="G196" s="32"/>
      <c r="H196" s="32">
        <v>280</v>
      </c>
      <c r="I196" s="58">
        <v>760</v>
      </c>
      <c r="J196" s="106"/>
      <c r="K196" s="106"/>
      <c r="L196" s="106">
        <v>10</v>
      </c>
      <c r="M196" s="108">
        <v>500</v>
      </c>
      <c r="N196" s="119">
        <v>840</v>
      </c>
      <c r="O196" s="114" t="s">
        <v>405</v>
      </c>
      <c r="P196" s="110" t="s">
        <v>405</v>
      </c>
      <c r="Q196" s="110" t="s">
        <v>404</v>
      </c>
      <c r="R196" s="109" t="s">
        <v>465</v>
      </c>
      <c r="S196" s="111">
        <v>750</v>
      </c>
    </row>
    <row r="197" spans="1:19" s="3" customFormat="1" ht="25.5" x14ac:dyDescent="0.2">
      <c r="A197" s="13" t="s">
        <v>350</v>
      </c>
      <c r="B197" s="36" t="s">
        <v>154</v>
      </c>
      <c r="C197" s="29"/>
      <c r="D197" s="30"/>
      <c r="E197" s="35" t="s">
        <v>154</v>
      </c>
      <c r="F197" s="32"/>
      <c r="G197" s="35"/>
      <c r="H197" s="32"/>
      <c r="I197" s="57" t="s">
        <v>154</v>
      </c>
      <c r="J197" s="106"/>
      <c r="K197" s="106"/>
      <c r="L197" s="106"/>
      <c r="M197" s="108">
        <v>500</v>
      </c>
      <c r="N197" s="119">
        <v>900</v>
      </c>
      <c r="O197" s="114" t="s">
        <v>461</v>
      </c>
      <c r="P197" s="114" t="s">
        <v>456</v>
      </c>
      <c r="Q197" s="110" t="s">
        <v>404</v>
      </c>
      <c r="R197" s="109" t="s">
        <v>464</v>
      </c>
      <c r="S197" s="111">
        <v>0</v>
      </c>
    </row>
    <row r="198" spans="1:19" s="3" customFormat="1" x14ac:dyDescent="0.2">
      <c r="A198" s="14" t="s">
        <v>110</v>
      </c>
      <c r="B198" s="37">
        <v>400</v>
      </c>
      <c r="C198" s="29"/>
      <c r="D198" s="30">
        <v>0</v>
      </c>
      <c r="E198" s="32">
        <v>700</v>
      </c>
      <c r="F198" s="32"/>
      <c r="G198" s="32"/>
      <c r="H198" s="32">
        <v>21.1</v>
      </c>
      <c r="I198" s="58">
        <v>665</v>
      </c>
      <c r="J198" s="106"/>
      <c r="K198" s="106"/>
      <c r="L198" s="106">
        <v>-2.4900000000000002</v>
      </c>
      <c r="M198" s="108">
        <v>800</v>
      </c>
      <c r="N198" s="119">
        <v>1050</v>
      </c>
      <c r="O198" s="114" t="s">
        <v>405</v>
      </c>
      <c r="P198" s="110" t="s">
        <v>405</v>
      </c>
      <c r="Q198" s="110" t="s">
        <v>404</v>
      </c>
      <c r="R198" s="109" t="s">
        <v>465</v>
      </c>
      <c r="S198" s="111">
        <v>1100</v>
      </c>
    </row>
    <row r="199" spans="1:19" s="3" customFormat="1" x14ac:dyDescent="0.2">
      <c r="A199" s="40" t="s">
        <v>111</v>
      </c>
      <c r="B199" s="37">
        <v>240</v>
      </c>
      <c r="C199" s="29"/>
      <c r="D199" s="30">
        <v>0</v>
      </c>
      <c r="E199" s="32">
        <v>400</v>
      </c>
      <c r="F199" s="32"/>
      <c r="G199" s="32"/>
      <c r="H199" s="32">
        <v>0</v>
      </c>
      <c r="I199" s="58">
        <v>332.5</v>
      </c>
      <c r="J199" s="106"/>
      <c r="K199" s="106">
        <v>132.5</v>
      </c>
      <c r="L199" s="106">
        <v>0</v>
      </c>
      <c r="M199" s="108">
        <v>500</v>
      </c>
      <c r="N199" s="119">
        <v>1000</v>
      </c>
      <c r="O199" s="114" t="s">
        <v>405</v>
      </c>
      <c r="P199" s="110" t="s">
        <v>405</v>
      </c>
      <c r="Q199" s="110" t="s">
        <v>404</v>
      </c>
      <c r="R199" s="109" t="s">
        <v>465</v>
      </c>
      <c r="S199" s="111">
        <v>750</v>
      </c>
    </row>
    <row r="200" spans="1:19" s="3" customFormat="1" ht="25.5" x14ac:dyDescent="0.2">
      <c r="A200" s="40" t="s">
        <v>313</v>
      </c>
      <c r="B200" s="36" t="s">
        <v>154</v>
      </c>
      <c r="C200" s="29">
        <v>550</v>
      </c>
      <c r="D200" s="30">
        <v>550</v>
      </c>
      <c r="E200" s="32">
        <v>300</v>
      </c>
      <c r="F200" s="32"/>
      <c r="G200" s="32"/>
      <c r="H200" s="32">
        <v>300</v>
      </c>
      <c r="I200" s="57" t="s">
        <v>154</v>
      </c>
      <c r="J200" s="106"/>
      <c r="K200" s="106"/>
      <c r="L200" s="106"/>
      <c r="M200" s="108">
        <v>300</v>
      </c>
      <c r="N200" s="119"/>
      <c r="O200" s="114"/>
      <c r="P200" s="114" t="s">
        <v>443</v>
      </c>
      <c r="Q200" s="110"/>
      <c r="R200" s="109" t="s">
        <v>464</v>
      </c>
      <c r="S200" s="111">
        <v>0</v>
      </c>
    </row>
    <row r="201" spans="1:19" s="3" customFormat="1" ht="25.5" x14ac:dyDescent="0.2">
      <c r="A201" s="40" t="s">
        <v>374</v>
      </c>
      <c r="B201" s="36" t="s">
        <v>154</v>
      </c>
      <c r="C201" s="29"/>
      <c r="D201" s="30"/>
      <c r="E201" s="35" t="s">
        <v>154</v>
      </c>
      <c r="F201" s="32"/>
      <c r="G201" s="32"/>
      <c r="H201" s="32"/>
      <c r="I201" s="57" t="s">
        <v>154</v>
      </c>
      <c r="J201" s="106"/>
      <c r="K201" s="106"/>
      <c r="L201" s="106"/>
      <c r="M201" s="108">
        <v>90</v>
      </c>
      <c r="N201" s="119">
        <v>150</v>
      </c>
      <c r="O201" s="114" t="s">
        <v>405</v>
      </c>
      <c r="P201" s="114" t="s">
        <v>456</v>
      </c>
      <c r="Q201" s="110" t="s">
        <v>404</v>
      </c>
      <c r="R201" s="109" t="s">
        <v>464</v>
      </c>
      <c r="S201" s="111">
        <v>0</v>
      </c>
    </row>
    <row r="202" spans="1:19" s="3" customFormat="1" ht="25.5" x14ac:dyDescent="0.2">
      <c r="A202" s="40" t="s">
        <v>218</v>
      </c>
      <c r="B202" s="36" t="s">
        <v>154</v>
      </c>
      <c r="C202" s="29"/>
      <c r="D202" s="30"/>
      <c r="E202" s="35" t="s">
        <v>154</v>
      </c>
      <c r="F202" s="35"/>
      <c r="G202" s="35"/>
      <c r="H202" s="35"/>
      <c r="I202" s="58">
        <v>475</v>
      </c>
      <c r="J202" s="106"/>
      <c r="K202" s="106"/>
      <c r="L202" s="106">
        <v>475</v>
      </c>
      <c r="M202" s="108">
        <v>600</v>
      </c>
      <c r="N202" s="119">
        <v>17852</v>
      </c>
      <c r="O202" s="114" t="s">
        <v>405</v>
      </c>
      <c r="P202" s="114" t="s">
        <v>405</v>
      </c>
      <c r="Q202" s="110" t="s">
        <v>404</v>
      </c>
      <c r="R202" s="109" t="s">
        <v>465</v>
      </c>
      <c r="S202" s="111">
        <v>400</v>
      </c>
    </row>
    <row r="203" spans="1:19" s="3" customFormat="1" x14ac:dyDescent="0.2">
      <c r="A203" s="40" t="s">
        <v>113</v>
      </c>
      <c r="B203" s="37">
        <v>200</v>
      </c>
      <c r="C203" s="29"/>
      <c r="D203" s="30">
        <v>0</v>
      </c>
      <c r="E203" s="32">
        <v>300</v>
      </c>
      <c r="F203" s="32"/>
      <c r="G203" s="32"/>
      <c r="H203" s="32">
        <v>10.25</v>
      </c>
      <c r="I203" s="58">
        <v>427.5</v>
      </c>
      <c r="J203" s="106">
        <v>106.85</v>
      </c>
      <c r="K203" s="106"/>
      <c r="L203" s="106">
        <v>29.9</v>
      </c>
      <c r="M203" s="108">
        <v>600</v>
      </c>
      <c r="N203" s="119">
        <v>907.33</v>
      </c>
      <c r="O203" s="114" t="s">
        <v>405</v>
      </c>
      <c r="P203" s="110" t="s">
        <v>405</v>
      </c>
      <c r="Q203" s="110" t="s">
        <v>404</v>
      </c>
      <c r="R203" s="109" t="s">
        <v>465</v>
      </c>
      <c r="S203" s="111">
        <v>900</v>
      </c>
    </row>
    <row r="204" spans="1:19" s="3" customFormat="1" ht="25.5" x14ac:dyDescent="0.2">
      <c r="A204" s="14" t="s">
        <v>114</v>
      </c>
      <c r="B204" s="37">
        <v>2100</v>
      </c>
      <c r="C204" s="29"/>
      <c r="D204" s="30">
        <v>145.12</v>
      </c>
      <c r="E204" s="32">
        <v>2000</v>
      </c>
      <c r="F204" s="32">
        <v>500</v>
      </c>
      <c r="G204" s="32"/>
      <c r="H204" s="32">
        <v>438.82</v>
      </c>
      <c r="I204" s="58">
        <v>1900</v>
      </c>
      <c r="J204" s="106"/>
      <c r="K204" s="106">
        <v>1013.27</v>
      </c>
      <c r="L204" s="106">
        <v>886.73</v>
      </c>
      <c r="M204" s="108">
        <v>1900</v>
      </c>
      <c r="N204" s="119">
        <v>3000</v>
      </c>
      <c r="O204" s="114" t="s">
        <v>405</v>
      </c>
      <c r="P204" s="110" t="s">
        <v>405</v>
      </c>
      <c r="Q204" s="110" t="s">
        <v>404</v>
      </c>
      <c r="R204" s="109" t="s">
        <v>465</v>
      </c>
      <c r="S204" s="111">
        <v>1000</v>
      </c>
    </row>
    <row r="205" spans="1:19" s="3" customFormat="1" ht="38.25" x14ac:dyDescent="0.2">
      <c r="A205" s="13" t="s">
        <v>169</v>
      </c>
      <c r="B205" s="36" t="s">
        <v>154</v>
      </c>
      <c r="C205" s="29"/>
      <c r="D205" s="30"/>
      <c r="E205" s="32">
        <v>500</v>
      </c>
      <c r="F205" s="32"/>
      <c r="G205" s="32"/>
      <c r="H205" s="32">
        <v>0</v>
      </c>
      <c r="I205" s="58">
        <v>342</v>
      </c>
      <c r="J205" s="106"/>
      <c r="K205" s="106"/>
      <c r="L205" s="106">
        <v>0</v>
      </c>
      <c r="M205" s="108">
        <v>390</v>
      </c>
      <c r="N205" s="119">
        <v>625</v>
      </c>
      <c r="O205" s="114" t="s">
        <v>405</v>
      </c>
      <c r="P205" s="110"/>
      <c r="Q205" s="110" t="s">
        <v>404</v>
      </c>
      <c r="R205" s="109" t="s">
        <v>465</v>
      </c>
      <c r="S205" s="111">
        <v>0</v>
      </c>
    </row>
    <row r="206" spans="1:19" s="3" customFormat="1" ht="25.5" x14ac:dyDescent="0.2">
      <c r="A206" s="13" t="s">
        <v>214</v>
      </c>
      <c r="B206" s="37">
        <v>1250</v>
      </c>
      <c r="C206" s="29"/>
      <c r="D206" s="30">
        <v>899</v>
      </c>
      <c r="E206" s="35" t="s">
        <v>154</v>
      </c>
      <c r="F206" s="32"/>
      <c r="G206" s="32"/>
      <c r="H206" s="32"/>
      <c r="I206" s="58">
        <v>456</v>
      </c>
      <c r="J206" s="106"/>
      <c r="K206" s="106">
        <v>91.2</v>
      </c>
      <c r="L206" s="106">
        <v>364.8</v>
      </c>
      <c r="M206" s="108">
        <v>0</v>
      </c>
      <c r="N206" s="119">
        <v>300</v>
      </c>
      <c r="O206" s="114" t="s">
        <v>405</v>
      </c>
      <c r="P206" s="110" t="s">
        <v>405</v>
      </c>
      <c r="Q206" s="110" t="s">
        <v>404</v>
      </c>
      <c r="R206" s="109" t="s">
        <v>465</v>
      </c>
      <c r="S206" s="111">
        <v>300</v>
      </c>
    </row>
    <row r="207" spans="1:19" s="3" customFormat="1" ht="25.5" x14ac:dyDescent="0.2">
      <c r="A207" s="14" t="s">
        <v>115</v>
      </c>
      <c r="B207" s="37">
        <v>280</v>
      </c>
      <c r="C207" s="29"/>
      <c r="D207" s="30">
        <v>0</v>
      </c>
      <c r="E207" s="32">
        <v>84</v>
      </c>
      <c r="F207" s="32"/>
      <c r="G207" s="32"/>
      <c r="H207" s="32">
        <v>0</v>
      </c>
      <c r="I207" s="58">
        <v>122.36</v>
      </c>
      <c r="J207" s="106"/>
      <c r="K207" s="106">
        <v>24.47</v>
      </c>
      <c r="L207" s="106">
        <v>97.89</v>
      </c>
      <c r="M207" s="108">
        <v>350</v>
      </c>
      <c r="N207" s="119">
        <v>2000</v>
      </c>
      <c r="O207" s="114" t="s">
        <v>405</v>
      </c>
      <c r="P207" s="110" t="s">
        <v>405</v>
      </c>
      <c r="Q207" s="110" t="s">
        <v>404</v>
      </c>
      <c r="R207" s="109" t="s">
        <v>465</v>
      </c>
      <c r="S207" s="111">
        <v>350</v>
      </c>
    </row>
    <row r="208" spans="1:19" s="3" customFormat="1" ht="25.5" x14ac:dyDescent="0.2">
      <c r="A208" s="14" t="s">
        <v>246</v>
      </c>
      <c r="B208" s="36" t="s">
        <v>154</v>
      </c>
      <c r="C208" s="29"/>
      <c r="D208" s="30"/>
      <c r="E208" s="35" t="s">
        <v>154</v>
      </c>
      <c r="F208" s="35"/>
      <c r="G208" s="35"/>
      <c r="H208" s="35"/>
      <c r="I208" s="58">
        <v>750</v>
      </c>
      <c r="J208" s="106"/>
      <c r="K208" s="106"/>
      <c r="L208" s="106">
        <v>750</v>
      </c>
      <c r="M208" s="108">
        <v>800</v>
      </c>
      <c r="N208" s="119">
        <v>1300</v>
      </c>
      <c r="O208" s="114" t="s">
        <v>405</v>
      </c>
      <c r="P208" s="110" t="s">
        <v>405</v>
      </c>
      <c r="Q208" s="110" t="s">
        <v>404</v>
      </c>
      <c r="R208" s="109" t="s">
        <v>465</v>
      </c>
      <c r="S208" s="111">
        <v>600</v>
      </c>
    </row>
    <row r="209" spans="1:23" s="3" customFormat="1" x14ac:dyDescent="0.2">
      <c r="A209" s="40" t="s">
        <v>314</v>
      </c>
      <c r="B209" s="37">
        <v>2400</v>
      </c>
      <c r="C209" s="29">
        <v>600</v>
      </c>
      <c r="D209" s="30">
        <v>0</v>
      </c>
      <c r="E209" s="32">
        <v>3600</v>
      </c>
      <c r="F209" s="32">
        <v>900</v>
      </c>
      <c r="G209" s="32"/>
      <c r="H209" s="32">
        <v>0</v>
      </c>
      <c r="I209" s="57" t="s">
        <v>154</v>
      </c>
      <c r="J209" s="106"/>
      <c r="K209" s="106"/>
      <c r="L209" s="106"/>
      <c r="M209" s="108">
        <v>4000</v>
      </c>
      <c r="N209" s="119">
        <v>9000</v>
      </c>
      <c r="O209" s="114" t="s">
        <v>405</v>
      </c>
      <c r="P209" s="110" t="s">
        <v>405</v>
      </c>
      <c r="Q209" s="110" t="s">
        <v>404</v>
      </c>
      <c r="R209" s="109" t="s">
        <v>465</v>
      </c>
      <c r="S209" s="111">
        <v>5000</v>
      </c>
    </row>
    <row r="210" spans="1:23" s="3" customFormat="1" ht="25.5" x14ac:dyDescent="0.2">
      <c r="A210" s="40" t="s">
        <v>448</v>
      </c>
      <c r="B210" s="36" t="s">
        <v>154</v>
      </c>
      <c r="C210" s="29"/>
      <c r="D210" s="30"/>
      <c r="E210" s="35" t="s">
        <v>154</v>
      </c>
      <c r="F210" s="32"/>
      <c r="G210" s="32"/>
      <c r="H210" s="32"/>
      <c r="I210" s="57" t="s">
        <v>154</v>
      </c>
      <c r="J210" s="106"/>
      <c r="K210" s="106"/>
      <c r="L210" s="106"/>
      <c r="M210" s="113" t="s">
        <v>154</v>
      </c>
      <c r="N210" s="119"/>
      <c r="O210" s="114"/>
      <c r="P210" s="114" t="s">
        <v>442</v>
      </c>
      <c r="Q210" s="110"/>
      <c r="R210" s="109" t="s">
        <v>464</v>
      </c>
      <c r="S210" s="111">
        <v>0</v>
      </c>
    </row>
    <row r="211" spans="1:23" s="3" customFormat="1" ht="25.5" x14ac:dyDescent="0.2">
      <c r="A211" s="40" t="s">
        <v>360</v>
      </c>
      <c r="B211" s="36" t="s">
        <v>154</v>
      </c>
      <c r="C211" s="29"/>
      <c r="D211" s="30"/>
      <c r="E211" s="35" t="s">
        <v>154</v>
      </c>
      <c r="F211" s="32"/>
      <c r="G211" s="32"/>
      <c r="H211" s="32"/>
      <c r="I211" s="57" t="s">
        <v>154</v>
      </c>
      <c r="J211" s="106"/>
      <c r="K211" s="106"/>
      <c r="L211" s="106"/>
      <c r="M211" s="108">
        <v>250</v>
      </c>
      <c r="N211" s="119">
        <v>1350</v>
      </c>
      <c r="O211" s="114" t="s">
        <v>405</v>
      </c>
      <c r="P211" s="110" t="s">
        <v>405</v>
      </c>
      <c r="Q211" s="110" t="s">
        <v>404</v>
      </c>
      <c r="R211" s="109" t="s">
        <v>464</v>
      </c>
      <c r="S211" s="111">
        <v>0</v>
      </c>
    </row>
    <row r="212" spans="1:23" s="3" customFormat="1" ht="25.5" x14ac:dyDescent="0.2">
      <c r="A212" s="40" t="s">
        <v>467</v>
      </c>
      <c r="B212" s="36" t="s">
        <v>154</v>
      </c>
      <c r="C212" s="29"/>
      <c r="D212" s="30"/>
      <c r="E212" s="35" t="s">
        <v>154</v>
      </c>
      <c r="F212" s="32"/>
      <c r="G212" s="32"/>
      <c r="H212" s="32"/>
      <c r="I212" s="57" t="s">
        <v>154</v>
      </c>
      <c r="J212" s="106"/>
      <c r="K212" s="106"/>
      <c r="L212" s="106"/>
      <c r="M212" s="113" t="s">
        <v>154</v>
      </c>
      <c r="N212" s="119">
        <v>272</v>
      </c>
      <c r="O212" s="114" t="s">
        <v>405</v>
      </c>
      <c r="P212" s="110" t="s">
        <v>405</v>
      </c>
      <c r="Q212" s="110" t="s">
        <v>404</v>
      </c>
      <c r="R212" s="109" t="s">
        <v>465</v>
      </c>
      <c r="S212" s="111">
        <v>300</v>
      </c>
    </row>
    <row r="213" spans="1:23" s="3" customFormat="1" x14ac:dyDescent="0.2">
      <c r="A213" s="40" t="s">
        <v>454</v>
      </c>
      <c r="B213" s="36" t="s">
        <v>154</v>
      </c>
      <c r="C213" s="29"/>
      <c r="D213" s="30"/>
      <c r="E213" s="35" t="s">
        <v>154</v>
      </c>
      <c r="F213" s="35"/>
      <c r="G213" s="35"/>
      <c r="H213" s="35"/>
      <c r="I213" s="57" t="s">
        <v>154</v>
      </c>
      <c r="J213" s="106"/>
      <c r="K213" s="106"/>
      <c r="L213" s="106"/>
      <c r="M213" s="113" t="s">
        <v>154</v>
      </c>
      <c r="N213" s="119">
        <v>500</v>
      </c>
      <c r="O213" s="114" t="s">
        <v>405</v>
      </c>
      <c r="P213" s="114" t="s">
        <v>456</v>
      </c>
      <c r="Q213" s="110" t="s">
        <v>404</v>
      </c>
      <c r="R213" s="109" t="s">
        <v>465</v>
      </c>
      <c r="S213" s="111">
        <v>500</v>
      </c>
    </row>
    <row r="214" spans="1:23" s="3" customFormat="1" x14ac:dyDescent="0.2">
      <c r="A214" s="40" t="s">
        <v>430</v>
      </c>
      <c r="B214" s="36" t="s">
        <v>154</v>
      </c>
      <c r="C214" s="29"/>
      <c r="D214" s="30"/>
      <c r="E214" s="35" t="s">
        <v>154</v>
      </c>
      <c r="F214" s="32"/>
      <c r="G214" s="32"/>
      <c r="H214" s="32"/>
      <c r="I214" s="57" t="s">
        <v>154</v>
      </c>
      <c r="J214" s="106"/>
      <c r="K214" s="106"/>
      <c r="L214" s="106"/>
      <c r="M214" s="113" t="s">
        <v>154</v>
      </c>
      <c r="N214" s="119">
        <v>3470</v>
      </c>
      <c r="O214" s="114" t="s">
        <v>405</v>
      </c>
      <c r="P214" s="110" t="s">
        <v>405</v>
      </c>
      <c r="Q214" s="110" t="s">
        <v>404</v>
      </c>
      <c r="R214" s="109" t="s">
        <v>465</v>
      </c>
      <c r="S214" s="111">
        <v>600</v>
      </c>
    </row>
    <row r="215" spans="1:23" s="3" customFormat="1" x14ac:dyDescent="0.2">
      <c r="A215" s="13" t="s">
        <v>171</v>
      </c>
      <c r="B215" s="36" t="s">
        <v>154</v>
      </c>
      <c r="C215" s="29"/>
      <c r="D215" s="30"/>
      <c r="E215" s="32">
        <v>500</v>
      </c>
      <c r="F215" s="32"/>
      <c r="G215" s="32">
        <v>166.5</v>
      </c>
      <c r="H215" s="32">
        <v>0</v>
      </c>
      <c r="I215" s="58">
        <v>380</v>
      </c>
      <c r="J215" s="106"/>
      <c r="K215" s="106"/>
      <c r="L215" s="106">
        <v>32.83</v>
      </c>
      <c r="M215" s="108">
        <v>380</v>
      </c>
      <c r="N215" s="119">
        <v>4000</v>
      </c>
      <c r="O215" s="114" t="s">
        <v>405</v>
      </c>
      <c r="P215" s="110" t="s">
        <v>405</v>
      </c>
      <c r="Q215" s="110" t="s">
        <v>404</v>
      </c>
      <c r="R215" s="109" t="s">
        <v>464</v>
      </c>
      <c r="S215" s="111">
        <v>0</v>
      </c>
    </row>
    <row r="216" spans="1:23" s="3" customFormat="1" ht="38.25" x14ac:dyDescent="0.2">
      <c r="A216" s="14" t="s">
        <v>117</v>
      </c>
      <c r="B216" s="37">
        <v>4000</v>
      </c>
      <c r="C216" s="29"/>
      <c r="D216" s="30">
        <v>30.62</v>
      </c>
      <c r="E216" s="32">
        <v>4000</v>
      </c>
      <c r="F216" s="32"/>
      <c r="G216" s="32"/>
      <c r="H216" s="32">
        <v>568.76</v>
      </c>
      <c r="I216" s="58">
        <v>3420</v>
      </c>
      <c r="J216" s="106">
        <v>427.5</v>
      </c>
      <c r="K216" s="106"/>
      <c r="L216" s="106">
        <v>0</v>
      </c>
      <c r="M216" s="108">
        <v>2000</v>
      </c>
      <c r="N216" s="119">
        <v>3000</v>
      </c>
      <c r="O216" s="114" t="s">
        <v>485</v>
      </c>
      <c r="P216" s="110" t="s">
        <v>405</v>
      </c>
      <c r="Q216" s="110" t="s">
        <v>404</v>
      </c>
      <c r="R216" s="109" t="s">
        <v>465</v>
      </c>
      <c r="S216" s="111">
        <v>0</v>
      </c>
    </row>
    <row r="217" spans="1:23" s="3" customFormat="1" ht="38.25" x14ac:dyDescent="0.2">
      <c r="A217" s="14" t="s">
        <v>205</v>
      </c>
      <c r="B217" s="36" t="s">
        <v>154</v>
      </c>
      <c r="C217" s="29"/>
      <c r="D217" s="30"/>
      <c r="E217" s="35" t="s">
        <v>154</v>
      </c>
      <c r="F217" s="35"/>
      <c r="G217" s="35"/>
      <c r="H217" s="35"/>
      <c r="I217" s="58">
        <v>285</v>
      </c>
      <c r="J217" s="106"/>
      <c r="K217" s="106"/>
      <c r="L217" s="106">
        <v>147.5</v>
      </c>
      <c r="M217" s="108">
        <v>350</v>
      </c>
      <c r="N217" s="119">
        <v>1000</v>
      </c>
      <c r="O217" s="114" t="s">
        <v>405</v>
      </c>
      <c r="P217" s="110" t="s">
        <v>405</v>
      </c>
      <c r="Q217" s="110" t="s">
        <v>404</v>
      </c>
      <c r="R217" s="109" t="s">
        <v>465</v>
      </c>
      <c r="S217" s="111">
        <v>700</v>
      </c>
    </row>
    <row r="218" spans="1:23" s="3" customFormat="1" x14ac:dyDescent="0.2">
      <c r="A218" s="14" t="s">
        <v>118</v>
      </c>
      <c r="B218" s="37">
        <v>375</v>
      </c>
      <c r="C218" s="29"/>
      <c r="D218" s="30">
        <v>375</v>
      </c>
      <c r="E218" s="32">
        <v>400</v>
      </c>
      <c r="F218" s="32"/>
      <c r="G218" s="32"/>
      <c r="H218" s="32">
        <v>0</v>
      </c>
      <c r="I218" s="58">
        <v>380</v>
      </c>
      <c r="J218" s="106"/>
      <c r="K218" s="106"/>
      <c r="L218" s="106">
        <v>0</v>
      </c>
      <c r="M218" s="108">
        <v>500</v>
      </c>
      <c r="N218" s="119">
        <v>500</v>
      </c>
      <c r="O218" s="114" t="s">
        <v>405</v>
      </c>
      <c r="P218" s="110" t="s">
        <v>405</v>
      </c>
      <c r="Q218" s="110" t="s">
        <v>404</v>
      </c>
      <c r="R218" s="109" t="s">
        <v>464</v>
      </c>
      <c r="S218" s="111">
        <v>0</v>
      </c>
    </row>
    <row r="219" spans="1:23" s="3" customFormat="1" x14ac:dyDescent="0.2">
      <c r="A219" s="14" t="s">
        <v>356</v>
      </c>
      <c r="B219" s="36" t="s">
        <v>154</v>
      </c>
      <c r="C219" s="29"/>
      <c r="D219" s="30"/>
      <c r="E219" s="35" t="s">
        <v>154</v>
      </c>
      <c r="F219" s="32"/>
      <c r="G219" s="32"/>
      <c r="H219" s="32"/>
      <c r="I219" s="57" t="s">
        <v>154</v>
      </c>
      <c r="J219" s="106"/>
      <c r="K219" s="106"/>
      <c r="L219" s="106"/>
      <c r="M219" s="108">
        <v>0</v>
      </c>
      <c r="N219" s="119">
        <v>1600</v>
      </c>
      <c r="O219" s="114" t="s">
        <v>405</v>
      </c>
      <c r="P219" s="110" t="s">
        <v>405</v>
      </c>
      <c r="Q219" s="110" t="s">
        <v>404</v>
      </c>
      <c r="R219" s="109" t="s">
        <v>465</v>
      </c>
      <c r="S219" s="111">
        <v>2000</v>
      </c>
    </row>
    <row r="220" spans="1:23" ht="25.5" x14ac:dyDescent="0.2">
      <c r="A220" s="14" t="s">
        <v>119</v>
      </c>
      <c r="B220" s="37">
        <v>1600</v>
      </c>
      <c r="C220" s="29">
        <v>397.55</v>
      </c>
      <c r="D220" s="30">
        <v>397.55</v>
      </c>
      <c r="E220" s="32">
        <v>1700</v>
      </c>
      <c r="F220" s="32"/>
      <c r="G220" s="32"/>
      <c r="H220" s="32">
        <v>0</v>
      </c>
      <c r="I220" s="58">
        <v>1710</v>
      </c>
      <c r="J220" s="106"/>
      <c r="K220" s="106">
        <v>342</v>
      </c>
      <c r="L220" s="106">
        <v>48.73</v>
      </c>
      <c r="M220" s="108">
        <v>1800</v>
      </c>
      <c r="N220" s="119">
        <v>4250</v>
      </c>
      <c r="O220" s="114" t="s">
        <v>481</v>
      </c>
      <c r="P220" s="110" t="s">
        <v>405</v>
      </c>
      <c r="Q220" s="110" t="s">
        <v>404</v>
      </c>
      <c r="R220" s="109" t="s">
        <v>464</v>
      </c>
      <c r="S220" s="111">
        <v>0</v>
      </c>
      <c r="T220" s="4"/>
      <c r="U220" s="4"/>
      <c r="V220" s="4"/>
      <c r="W220" s="4"/>
    </row>
    <row r="221" spans="1:23" ht="25.5" x14ac:dyDescent="0.2">
      <c r="A221" s="40" t="s">
        <v>315</v>
      </c>
      <c r="B221" s="37">
        <v>600</v>
      </c>
      <c r="C221" s="29"/>
      <c r="D221" s="30">
        <v>600</v>
      </c>
      <c r="E221" s="32">
        <v>220</v>
      </c>
      <c r="F221" s="32"/>
      <c r="G221" s="32">
        <v>73.260000000000005</v>
      </c>
      <c r="H221" s="32">
        <v>146.74</v>
      </c>
      <c r="I221" s="57" t="s">
        <v>154</v>
      </c>
      <c r="J221" s="106"/>
      <c r="K221" s="106"/>
      <c r="L221" s="106"/>
      <c r="M221" s="108">
        <v>0</v>
      </c>
      <c r="N221" s="119">
        <v>500</v>
      </c>
      <c r="O221" s="114" t="s">
        <v>405</v>
      </c>
      <c r="P221" s="110" t="s">
        <v>404</v>
      </c>
      <c r="Q221" s="110" t="s">
        <v>404</v>
      </c>
      <c r="R221" s="109" t="s">
        <v>465</v>
      </c>
      <c r="S221" s="111">
        <v>200</v>
      </c>
      <c r="T221" s="4"/>
      <c r="U221" s="4"/>
      <c r="V221" s="4"/>
      <c r="W221" s="4"/>
    </row>
    <row r="222" spans="1:23" ht="25.5" x14ac:dyDescent="0.2">
      <c r="A222" s="40" t="s">
        <v>121</v>
      </c>
      <c r="B222" s="37">
        <v>11000</v>
      </c>
      <c r="C222" s="29">
        <v>1600</v>
      </c>
      <c r="D222" s="30">
        <v>0</v>
      </c>
      <c r="E222" s="32">
        <v>11000</v>
      </c>
      <c r="F222" s="32">
        <v>500</v>
      </c>
      <c r="G222" s="32"/>
      <c r="H222" s="32">
        <v>0</v>
      </c>
      <c r="I222" s="58">
        <v>11970</v>
      </c>
      <c r="J222" s="106"/>
      <c r="K222" s="106"/>
      <c r="L222" s="106">
        <v>563.95000000000005</v>
      </c>
      <c r="M222" s="108">
        <v>9576</v>
      </c>
      <c r="N222" s="119">
        <v>12500</v>
      </c>
      <c r="O222" s="114" t="s">
        <v>405</v>
      </c>
      <c r="P222" s="110" t="s">
        <v>405</v>
      </c>
      <c r="Q222" s="110" t="s">
        <v>404</v>
      </c>
      <c r="R222" s="109" t="s">
        <v>465</v>
      </c>
      <c r="S222" s="111">
        <v>11500</v>
      </c>
      <c r="T222" s="4"/>
      <c r="U222" s="4"/>
      <c r="V222" s="4"/>
      <c r="W222" s="4"/>
    </row>
    <row r="223" spans="1:23" ht="25.5" x14ac:dyDescent="0.2">
      <c r="A223" s="40" t="s">
        <v>122</v>
      </c>
      <c r="B223" s="37">
        <v>720</v>
      </c>
      <c r="C223" s="29"/>
      <c r="D223" s="30">
        <v>320</v>
      </c>
      <c r="E223" s="32">
        <v>1300</v>
      </c>
      <c r="F223" s="32"/>
      <c r="G223" s="32"/>
      <c r="H223" s="32">
        <v>0</v>
      </c>
      <c r="I223" s="58">
        <v>950</v>
      </c>
      <c r="J223" s="106"/>
      <c r="K223" s="106"/>
      <c r="L223" s="106">
        <v>0</v>
      </c>
      <c r="M223" s="108">
        <v>1300</v>
      </c>
      <c r="N223" s="119">
        <v>25000</v>
      </c>
      <c r="O223" s="114" t="s">
        <v>405</v>
      </c>
      <c r="P223" s="110" t="s">
        <v>405</v>
      </c>
      <c r="Q223" s="110" t="s">
        <v>404</v>
      </c>
      <c r="R223" s="109" t="s">
        <v>465</v>
      </c>
      <c r="S223" s="111">
        <v>1700</v>
      </c>
      <c r="T223" s="4"/>
      <c r="U223" s="4"/>
      <c r="V223" s="4"/>
      <c r="W223" s="4"/>
    </row>
    <row r="224" spans="1:23" ht="38.25" x14ac:dyDescent="0.2">
      <c r="A224" s="40" t="s">
        <v>123</v>
      </c>
      <c r="B224" s="37">
        <v>1500</v>
      </c>
      <c r="C224" s="29">
        <v>375</v>
      </c>
      <c r="D224" s="30">
        <v>0</v>
      </c>
      <c r="E224" s="32">
        <v>1500</v>
      </c>
      <c r="F224" s="32"/>
      <c r="G224" s="32"/>
      <c r="H224" s="32">
        <v>0</v>
      </c>
      <c r="I224" s="58">
        <v>2375</v>
      </c>
      <c r="J224" s="106"/>
      <c r="K224" s="106"/>
      <c r="L224" s="106">
        <v>155.07</v>
      </c>
      <c r="M224" s="108">
        <v>2600</v>
      </c>
      <c r="N224" s="119">
        <v>4950</v>
      </c>
      <c r="O224" s="114" t="s">
        <v>490</v>
      </c>
      <c r="P224" s="110" t="s">
        <v>405</v>
      </c>
      <c r="Q224" s="110" t="s">
        <v>404</v>
      </c>
      <c r="R224" s="109" t="s">
        <v>465</v>
      </c>
      <c r="S224" s="111">
        <v>0</v>
      </c>
      <c r="T224" s="4"/>
      <c r="U224" s="4"/>
      <c r="V224" s="4"/>
      <c r="W224" s="4"/>
    </row>
    <row r="225" spans="1:23" ht="25.5" x14ac:dyDescent="0.2">
      <c r="A225" s="40" t="s">
        <v>124</v>
      </c>
      <c r="B225" s="37">
        <v>650</v>
      </c>
      <c r="C225" s="29"/>
      <c r="D225" s="30">
        <v>242.06</v>
      </c>
      <c r="E225" s="32">
        <v>325</v>
      </c>
      <c r="F225" s="32"/>
      <c r="G225" s="32"/>
      <c r="H225" s="32">
        <v>43</v>
      </c>
      <c r="I225" s="58">
        <v>427.5</v>
      </c>
      <c r="J225" s="106"/>
      <c r="K225" s="106"/>
      <c r="L225" s="106">
        <v>427.5</v>
      </c>
      <c r="M225" s="108">
        <v>0</v>
      </c>
      <c r="N225" s="119">
        <v>750</v>
      </c>
      <c r="O225" s="114" t="s">
        <v>405</v>
      </c>
      <c r="P225" s="110" t="s">
        <v>405</v>
      </c>
      <c r="Q225" s="110" t="s">
        <v>404</v>
      </c>
      <c r="R225" s="109" t="s">
        <v>465</v>
      </c>
      <c r="S225" s="111">
        <v>350</v>
      </c>
      <c r="T225" s="4"/>
      <c r="U225" s="4"/>
      <c r="V225" s="4"/>
      <c r="W225" s="4"/>
    </row>
    <row r="226" spans="1:23" ht="25.5" x14ac:dyDescent="0.2">
      <c r="A226" s="40" t="s">
        <v>451</v>
      </c>
      <c r="B226" s="36" t="s">
        <v>154</v>
      </c>
      <c r="C226" s="29"/>
      <c r="D226" s="30"/>
      <c r="E226" s="35" t="s">
        <v>154</v>
      </c>
      <c r="F226" s="32"/>
      <c r="G226" s="32"/>
      <c r="H226" s="32"/>
      <c r="I226" s="57" t="s">
        <v>154</v>
      </c>
      <c r="J226" s="106"/>
      <c r="K226" s="106"/>
      <c r="L226" s="106"/>
      <c r="M226" s="113" t="s">
        <v>154</v>
      </c>
      <c r="N226" s="119"/>
      <c r="O226" s="114"/>
      <c r="P226" s="114" t="s">
        <v>442</v>
      </c>
      <c r="Q226" s="110"/>
      <c r="R226" s="109" t="s">
        <v>464</v>
      </c>
      <c r="S226" s="111">
        <v>0</v>
      </c>
      <c r="T226" s="4"/>
      <c r="U226" s="4"/>
      <c r="V226" s="4"/>
      <c r="W226" s="4"/>
    </row>
    <row r="227" spans="1:23" ht="25.5" x14ac:dyDescent="0.2">
      <c r="A227" s="40" t="s">
        <v>247</v>
      </c>
      <c r="B227" s="36" t="s">
        <v>154</v>
      </c>
      <c r="C227" s="29"/>
      <c r="D227" s="30"/>
      <c r="E227" s="35" t="s">
        <v>154</v>
      </c>
      <c r="F227" s="32">
        <v>65.38</v>
      </c>
      <c r="G227" s="35"/>
      <c r="H227" s="32">
        <v>0</v>
      </c>
      <c r="I227" s="58">
        <v>380</v>
      </c>
      <c r="J227" s="106"/>
      <c r="K227" s="106"/>
      <c r="L227" s="106">
        <v>380</v>
      </c>
      <c r="M227" s="108">
        <v>500</v>
      </c>
      <c r="N227" s="119">
        <v>1200</v>
      </c>
      <c r="O227" s="114" t="s">
        <v>405</v>
      </c>
      <c r="P227" s="114" t="s">
        <v>442</v>
      </c>
      <c r="Q227" s="110" t="s">
        <v>404</v>
      </c>
      <c r="R227" s="109" t="s">
        <v>464</v>
      </c>
      <c r="S227" s="111">
        <v>0</v>
      </c>
      <c r="T227" s="4"/>
      <c r="U227" s="4"/>
      <c r="V227" s="4"/>
      <c r="W227" s="4"/>
    </row>
    <row r="228" spans="1:23" x14ac:dyDescent="0.2">
      <c r="A228" s="40" t="s">
        <v>397</v>
      </c>
      <c r="B228" s="36" t="s">
        <v>154</v>
      </c>
      <c r="C228" s="29"/>
      <c r="D228" s="30"/>
      <c r="E228" s="35" t="s">
        <v>154</v>
      </c>
      <c r="F228" s="32"/>
      <c r="G228" s="35"/>
      <c r="H228" s="32"/>
      <c r="I228" s="57" t="s">
        <v>154</v>
      </c>
      <c r="J228" s="106"/>
      <c r="K228" s="106"/>
      <c r="L228" s="106"/>
      <c r="M228" s="108">
        <v>500</v>
      </c>
      <c r="N228" s="119">
        <v>2200</v>
      </c>
      <c r="O228" s="114" t="s">
        <v>405</v>
      </c>
      <c r="P228" s="110" t="s">
        <v>405</v>
      </c>
      <c r="Q228" s="110" t="s">
        <v>404</v>
      </c>
      <c r="R228" s="109" t="s">
        <v>465</v>
      </c>
      <c r="S228" s="111">
        <v>900</v>
      </c>
      <c r="T228" s="4"/>
      <c r="U228" s="4"/>
      <c r="V228" s="4"/>
      <c r="W228" s="4"/>
    </row>
    <row r="229" spans="1:23" ht="25.5" x14ac:dyDescent="0.2">
      <c r="A229" s="40" t="s">
        <v>125</v>
      </c>
      <c r="B229" s="37">
        <v>5500</v>
      </c>
      <c r="C229" s="29">
        <v>1375</v>
      </c>
      <c r="D229" s="30">
        <v>0</v>
      </c>
      <c r="E229" s="32">
        <v>5650</v>
      </c>
      <c r="F229" s="32">
        <v>1412.5</v>
      </c>
      <c r="G229" s="32"/>
      <c r="H229" s="32">
        <v>0</v>
      </c>
      <c r="I229" s="58">
        <v>6650</v>
      </c>
      <c r="J229" s="106"/>
      <c r="K229" s="106"/>
      <c r="L229" s="106">
        <v>665</v>
      </c>
      <c r="M229" s="108">
        <v>7500</v>
      </c>
      <c r="N229" s="119">
        <v>7500</v>
      </c>
      <c r="O229" s="114" t="s">
        <v>405</v>
      </c>
      <c r="P229" s="114" t="s">
        <v>469</v>
      </c>
      <c r="Q229" s="110" t="s">
        <v>404</v>
      </c>
      <c r="R229" s="109" t="s">
        <v>465</v>
      </c>
      <c r="S229" s="111">
        <v>0</v>
      </c>
      <c r="T229" s="4"/>
      <c r="U229" s="4"/>
      <c r="V229" s="4"/>
      <c r="W229" s="4"/>
    </row>
    <row r="230" spans="1:23" x14ac:dyDescent="0.2">
      <c r="A230" s="40" t="s">
        <v>433</v>
      </c>
      <c r="B230" s="36" t="s">
        <v>154</v>
      </c>
      <c r="C230" s="29"/>
      <c r="D230" s="30"/>
      <c r="E230" s="35" t="s">
        <v>154</v>
      </c>
      <c r="F230" s="32"/>
      <c r="G230" s="32"/>
      <c r="H230" s="32"/>
      <c r="I230" s="57" t="s">
        <v>154</v>
      </c>
      <c r="J230" s="106"/>
      <c r="K230" s="106"/>
      <c r="L230" s="106"/>
      <c r="M230" s="113" t="s">
        <v>154</v>
      </c>
      <c r="N230" s="119">
        <v>100</v>
      </c>
      <c r="O230" s="114" t="s">
        <v>405</v>
      </c>
      <c r="P230" s="110" t="s">
        <v>405</v>
      </c>
      <c r="Q230" s="110"/>
      <c r="R230" s="109" t="s">
        <v>464</v>
      </c>
      <c r="S230" s="111">
        <v>0</v>
      </c>
      <c r="T230" s="4"/>
      <c r="U230" s="4"/>
      <c r="V230" s="4"/>
      <c r="W230" s="4"/>
    </row>
    <row r="231" spans="1:23" ht="45.75" customHeight="1" x14ac:dyDescent="0.2">
      <c r="A231" s="40"/>
      <c r="B231" s="64"/>
      <c r="C231" s="65"/>
      <c r="D231" s="66" t="s">
        <v>209</v>
      </c>
      <c r="E231" s="67"/>
      <c r="F231" s="65">
        <v>365000</v>
      </c>
      <c r="G231" s="143" t="s">
        <v>400</v>
      </c>
      <c r="H231" s="143"/>
      <c r="I231" s="143"/>
      <c r="J231" s="118"/>
      <c r="K231" s="119"/>
      <c r="L231" s="119"/>
      <c r="M231" s="119"/>
      <c r="N231" s="120">
        <f>SUM(N5:N230)</f>
        <v>692318.84</v>
      </c>
      <c r="O231" s="136"/>
      <c r="P231" s="148" t="s">
        <v>175</v>
      </c>
      <c r="Q231" s="148"/>
      <c r="R231" s="55"/>
      <c r="S231" s="18">
        <f>SUM(S5:S230)</f>
        <v>342450</v>
      </c>
      <c r="T231" s="1"/>
      <c r="V231" s="4"/>
      <c r="W231" s="4"/>
    </row>
    <row r="232" spans="1:23" x14ac:dyDescent="0.2">
      <c r="A232" s="40"/>
      <c r="B232" s="64"/>
      <c r="C232" s="65"/>
      <c r="D232" s="66"/>
      <c r="E232" s="67"/>
      <c r="F232" s="65"/>
      <c r="G232" s="42"/>
      <c r="H232" s="42"/>
      <c r="I232" s="42"/>
      <c r="J232" s="42"/>
      <c r="K232" s="68"/>
      <c r="L232" s="68"/>
      <c r="M232" s="69"/>
      <c r="N232" s="69"/>
      <c r="O232" s="136"/>
      <c r="P232" s="43"/>
      <c r="Q232" s="43"/>
      <c r="R232" s="43"/>
      <c r="S232" s="70"/>
      <c r="T232" s="1"/>
      <c r="V232" s="4"/>
      <c r="W232" s="4"/>
    </row>
    <row r="233" spans="1:23" ht="69.75" customHeight="1" x14ac:dyDescent="0.2">
      <c r="A233" s="139" t="s">
        <v>147</v>
      </c>
      <c r="B233" s="140"/>
      <c r="C233" s="140"/>
      <c r="D233" s="140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1"/>
      <c r="T233" s="1"/>
      <c r="V233" s="4"/>
      <c r="W233" s="4"/>
    </row>
    <row r="234" spans="1:23" ht="38.25" x14ac:dyDescent="0.2">
      <c r="A234" s="14" t="s">
        <v>127</v>
      </c>
      <c r="B234" s="37">
        <v>4050</v>
      </c>
      <c r="C234" s="28"/>
      <c r="D234" s="28">
        <v>0</v>
      </c>
      <c r="E234" s="34">
        <v>3750</v>
      </c>
      <c r="F234" s="34"/>
      <c r="G234" s="34"/>
      <c r="H234" s="34">
        <v>154.84</v>
      </c>
      <c r="I234" s="60">
        <v>5290</v>
      </c>
      <c r="J234" s="106">
        <v>987</v>
      </c>
      <c r="K234" s="106"/>
      <c r="L234" s="106">
        <v>0</v>
      </c>
      <c r="M234" s="105">
        <v>7550</v>
      </c>
      <c r="N234" s="119">
        <v>14283</v>
      </c>
      <c r="O234" s="114" t="s">
        <v>405</v>
      </c>
      <c r="P234" s="110" t="s">
        <v>455</v>
      </c>
      <c r="Q234" s="110" t="s">
        <v>455</v>
      </c>
      <c r="R234" s="109" t="s">
        <v>404</v>
      </c>
      <c r="S234" s="111">
        <v>10000</v>
      </c>
      <c r="T234" s="4"/>
      <c r="U234" s="4"/>
      <c r="V234" s="4"/>
      <c r="W234" s="4"/>
    </row>
    <row r="235" spans="1:23" s="3" customFormat="1" ht="25.5" x14ac:dyDescent="0.2">
      <c r="A235" s="44" t="s">
        <v>453</v>
      </c>
      <c r="B235" s="36" t="s">
        <v>154</v>
      </c>
      <c r="C235" s="29"/>
      <c r="D235" s="30"/>
      <c r="E235" s="35" t="s">
        <v>154</v>
      </c>
      <c r="F235" s="32"/>
      <c r="G235" s="32"/>
      <c r="H235" s="32"/>
      <c r="I235" s="57" t="s">
        <v>154</v>
      </c>
      <c r="J235" s="106"/>
      <c r="K235" s="106"/>
      <c r="L235" s="106"/>
      <c r="M235" s="113" t="s">
        <v>154</v>
      </c>
      <c r="N235" s="119">
        <v>2000</v>
      </c>
      <c r="O235" s="114" t="s">
        <v>405</v>
      </c>
      <c r="P235" s="110" t="s">
        <v>480</v>
      </c>
      <c r="Q235" s="110"/>
      <c r="R235" s="109" t="s">
        <v>463</v>
      </c>
      <c r="S235" s="111">
        <v>0</v>
      </c>
    </row>
    <row r="236" spans="1:23" x14ac:dyDescent="0.2">
      <c r="A236" s="14" t="s">
        <v>128</v>
      </c>
      <c r="B236" s="37">
        <v>7000</v>
      </c>
      <c r="C236" s="28">
        <v>1750</v>
      </c>
      <c r="D236" s="28">
        <v>0.41</v>
      </c>
      <c r="E236" s="34">
        <v>6100</v>
      </c>
      <c r="F236" s="34"/>
      <c r="G236" s="34"/>
      <c r="H236" s="34">
        <v>100.18</v>
      </c>
      <c r="I236" s="60">
        <v>8625</v>
      </c>
      <c r="J236" s="106">
        <v>2156.25</v>
      </c>
      <c r="K236" s="106"/>
      <c r="L236" s="106">
        <v>1409.35</v>
      </c>
      <c r="M236" s="105">
        <v>9050</v>
      </c>
      <c r="N236" s="119">
        <v>9150</v>
      </c>
      <c r="O236" s="114" t="s">
        <v>405</v>
      </c>
      <c r="P236" s="110" t="s">
        <v>405</v>
      </c>
      <c r="Q236" s="110" t="s">
        <v>404</v>
      </c>
      <c r="R236" s="109" t="s">
        <v>404</v>
      </c>
      <c r="S236" s="111">
        <v>9150</v>
      </c>
      <c r="T236" s="4"/>
      <c r="U236" s="4"/>
      <c r="V236" s="4"/>
      <c r="W236" s="4"/>
    </row>
    <row r="237" spans="1:23" ht="25.5" x14ac:dyDescent="0.2">
      <c r="A237" s="14" t="s">
        <v>129</v>
      </c>
      <c r="B237" s="37">
        <v>2000</v>
      </c>
      <c r="C237" s="28"/>
      <c r="D237" s="28">
        <v>0</v>
      </c>
      <c r="E237" s="34">
        <v>1650</v>
      </c>
      <c r="F237" s="34"/>
      <c r="G237" s="34"/>
      <c r="H237" s="34">
        <v>79.89</v>
      </c>
      <c r="I237" s="60">
        <v>1750</v>
      </c>
      <c r="J237" s="106">
        <v>553.02</v>
      </c>
      <c r="K237" s="106"/>
      <c r="L237" s="106">
        <v>0</v>
      </c>
      <c r="M237" s="105">
        <v>3550</v>
      </c>
      <c r="N237" s="119">
        <v>4000</v>
      </c>
      <c r="O237" s="114" t="s">
        <v>405</v>
      </c>
      <c r="P237" s="110" t="s">
        <v>405</v>
      </c>
      <c r="Q237" s="110" t="s">
        <v>404</v>
      </c>
      <c r="R237" s="109" t="s">
        <v>404</v>
      </c>
      <c r="S237" s="111">
        <v>4000</v>
      </c>
      <c r="T237" s="4"/>
      <c r="U237" s="4"/>
      <c r="V237" s="4"/>
      <c r="W237" s="4"/>
    </row>
    <row r="238" spans="1:23" ht="25.5" x14ac:dyDescent="0.2">
      <c r="A238" s="14" t="s">
        <v>130</v>
      </c>
      <c r="B238" s="37">
        <v>500</v>
      </c>
      <c r="C238" s="28"/>
      <c r="D238" s="28">
        <v>87.58</v>
      </c>
      <c r="E238" s="34">
        <v>661.5</v>
      </c>
      <c r="F238" s="34"/>
      <c r="G238" s="34"/>
      <c r="H238" s="34">
        <v>332.04</v>
      </c>
      <c r="I238" s="60">
        <v>805</v>
      </c>
      <c r="J238" s="106"/>
      <c r="K238" s="106"/>
      <c r="L238" s="106">
        <v>20.48</v>
      </c>
      <c r="M238" s="105">
        <v>750</v>
      </c>
      <c r="N238" s="119">
        <v>607</v>
      </c>
      <c r="O238" s="114" t="s">
        <v>405</v>
      </c>
      <c r="P238" s="110" t="s">
        <v>405</v>
      </c>
      <c r="Q238" s="110" t="s">
        <v>404</v>
      </c>
      <c r="R238" s="109" t="s">
        <v>404</v>
      </c>
      <c r="S238" s="111">
        <v>750</v>
      </c>
      <c r="T238" s="4"/>
      <c r="U238" s="4"/>
      <c r="V238" s="4"/>
      <c r="W238" s="4"/>
    </row>
    <row r="239" spans="1:23" ht="25.5" x14ac:dyDescent="0.2">
      <c r="A239" s="15" t="s">
        <v>153</v>
      </c>
      <c r="B239" s="38" t="s">
        <v>154</v>
      </c>
      <c r="C239" s="28">
        <v>625</v>
      </c>
      <c r="D239" s="28">
        <v>0</v>
      </c>
      <c r="E239" s="34">
        <v>1225</v>
      </c>
      <c r="F239" s="34">
        <v>300</v>
      </c>
      <c r="G239" s="34"/>
      <c r="H239" s="34">
        <v>48.34</v>
      </c>
      <c r="I239" s="60">
        <v>1840</v>
      </c>
      <c r="J239" s="106">
        <v>533.1</v>
      </c>
      <c r="K239" s="106"/>
      <c r="L239" s="106">
        <v>0</v>
      </c>
      <c r="M239" s="105">
        <v>2050</v>
      </c>
      <c r="N239" s="119">
        <v>2000</v>
      </c>
      <c r="O239" s="114" t="s">
        <v>405</v>
      </c>
      <c r="P239" s="110" t="s">
        <v>405</v>
      </c>
      <c r="Q239" s="110" t="s">
        <v>404</v>
      </c>
      <c r="R239" s="109" t="s">
        <v>404</v>
      </c>
      <c r="S239" s="111">
        <v>2050</v>
      </c>
      <c r="T239" s="4"/>
      <c r="U239" s="4"/>
      <c r="V239" s="4"/>
      <c r="W239" s="4"/>
    </row>
    <row r="240" spans="1:23" ht="38.25" x14ac:dyDescent="0.2">
      <c r="A240" s="15" t="s">
        <v>155</v>
      </c>
      <c r="B240" s="38" t="s">
        <v>154</v>
      </c>
      <c r="C240" s="28">
        <v>400</v>
      </c>
      <c r="D240" s="28">
        <v>138.47999999999999</v>
      </c>
      <c r="E240" s="34">
        <v>375</v>
      </c>
      <c r="F240" s="34"/>
      <c r="G240" s="34"/>
      <c r="H240" s="34">
        <v>222</v>
      </c>
      <c r="I240" s="60">
        <v>431.25</v>
      </c>
      <c r="J240" s="106"/>
      <c r="K240" s="106"/>
      <c r="L240" s="106">
        <v>431.25</v>
      </c>
      <c r="M240" s="105">
        <v>300</v>
      </c>
      <c r="N240" s="119">
        <v>300</v>
      </c>
      <c r="O240" s="114" t="s">
        <v>405</v>
      </c>
      <c r="P240" s="110"/>
      <c r="Q240" s="110" t="s">
        <v>404</v>
      </c>
      <c r="R240" s="109" t="s">
        <v>404</v>
      </c>
      <c r="S240" s="111">
        <v>200</v>
      </c>
      <c r="T240" s="4"/>
      <c r="U240" s="4"/>
      <c r="V240" s="4"/>
      <c r="W240" s="4"/>
    </row>
    <row r="241" spans="1:23" ht="25.5" x14ac:dyDescent="0.2">
      <c r="A241" s="14" t="s">
        <v>131</v>
      </c>
      <c r="B241" s="37">
        <v>2000</v>
      </c>
      <c r="C241" s="28"/>
      <c r="D241" s="28">
        <v>0</v>
      </c>
      <c r="E241" s="34">
        <v>1312.5</v>
      </c>
      <c r="F241" s="34">
        <v>328.75</v>
      </c>
      <c r="G241" s="34"/>
      <c r="H241" s="34">
        <v>0</v>
      </c>
      <c r="I241" s="60">
        <v>2070</v>
      </c>
      <c r="J241" s="106">
        <v>500</v>
      </c>
      <c r="K241" s="106"/>
      <c r="L241" s="106">
        <v>223.84</v>
      </c>
      <c r="M241" s="105">
        <v>3050</v>
      </c>
      <c r="N241" s="119">
        <v>5000</v>
      </c>
      <c r="O241" s="114" t="s">
        <v>405</v>
      </c>
      <c r="P241" s="110" t="s">
        <v>405</v>
      </c>
      <c r="Q241" s="110" t="s">
        <v>404</v>
      </c>
      <c r="R241" s="109" t="s">
        <v>404</v>
      </c>
      <c r="S241" s="111">
        <v>4000</v>
      </c>
      <c r="T241" s="4"/>
      <c r="U241" s="4"/>
      <c r="V241" s="4"/>
      <c r="W241" s="4"/>
    </row>
    <row r="242" spans="1:23" ht="25.5" x14ac:dyDescent="0.2">
      <c r="A242" s="14" t="s">
        <v>132</v>
      </c>
      <c r="B242" s="37">
        <v>1125</v>
      </c>
      <c r="C242" s="28"/>
      <c r="D242" s="28">
        <v>0</v>
      </c>
      <c r="E242" s="34">
        <v>800</v>
      </c>
      <c r="F242" s="34"/>
      <c r="G242" s="34"/>
      <c r="H242" s="34">
        <v>0</v>
      </c>
      <c r="I242" s="60">
        <v>1150</v>
      </c>
      <c r="J242" s="106"/>
      <c r="K242" s="106"/>
      <c r="L242" s="106">
        <v>0</v>
      </c>
      <c r="M242" s="105">
        <v>1550</v>
      </c>
      <c r="N242" s="119">
        <v>2000</v>
      </c>
      <c r="O242" s="114" t="s">
        <v>405</v>
      </c>
      <c r="P242" s="110" t="s">
        <v>405</v>
      </c>
      <c r="Q242" s="110" t="s">
        <v>404</v>
      </c>
      <c r="R242" s="109" t="s">
        <v>404</v>
      </c>
      <c r="S242" s="111">
        <v>1600</v>
      </c>
      <c r="T242" s="4"/>
      <c r="U242" s="4"/>
      <c r="V242" s="4"/>
      <c r="W242" s="4"/>
    </row>
    <row r="243" spans="1:23" ht="25.5" x14ac:dyDescent="0.2">
      <c r="A243" s="15" t="s">
        <v>291</v>
      </c>
      <c r="B243" s="36" t="s">
        <v>154</v>
      </c>
      <c r="C243" s="28">
        <v>143.75</v>
      </c>
      <c r="D243" s="28">
        <v>57.07</v>
      </c>
      <c r="E243" s="34">
        <v>212.5</v>
      </c>
      <c r="F243" s="34"/>
      <c r="G243" s="34"/>
      <c r="H243" s="34">
        <v>212.5</v>
      </c>
      <c r="I243" s="61" t="s">
        <v>154</v>
      </c>
      <c r="J243" s="106"/>
      <c r="K243" s="106"/>
      <c r="L243" s="106"/>
      <c r="M243" s="105">
        <v>270</v>
      </c>
      <c r="N243" s="119">
        <v>300</v>
      </c>
      <c r="O243" s="114" t="s">
        <v>405</v>
      </c>
      <c r="P243" s="114" t="s">
        <v>443</v>
      </c>
      <c r="Q243" s="110"/>
      <c r="R243" s="109" t="s">
        <v>463</v>
      </c>
      <c r="S243" s="111">
        <v>0</v>
      </c>
      <c r="T243" s="4"/>
      <c r="U243" s="4"/>
      <c r="V243" s="4"/>
      <c r="W243" s="4"/>
    </row>
    <row r="244" spans="1:23" x14ac:dyDescent="0.2">
      <c r="A244" s="40" t="s">
        <v>133</v>
      </c>
      <c r="B244" s="37">
        <v>1500</v>
      </c>
      <c r="C244" s="28"/>
      <c r="D244" s="28">
        <v>0</v>
      </c>
      <c r="E244" s="34">
        <v>1225</v>
      </c>
      <c r="F244" s="34"/>
      <c r="G244" s="34"/>
      <c r="H244" s="34">
        <v>0</v>
      </c>
      <c r="I244" s="60">
        <v>1408.75</v>
      </c>
      <c r="J244" s="106"/>
      <c r="K244" s="106"/>
      <c r="L244" s="106">
        <v>11.14</v>
      </c>
      <c r="M244" s="105">
        <v>2850</v>
      </c>
      <c r="N244" s="119">
        <v>7370</v>
      </c>
      <c r="O244" s="114" t="s">
        <v>405</v>
      </c>
      <c r="P244" s="110" t="s">
        <v>405</v>
      </c>
      <c r="Q244" s="110" t="s">
        <v>404</v>
      </c>
      <c r="R244" s="109" t="s">
        <v>404</v>
      </c>
      <c r="S244" s="111">
        <v>4000</v>
      </c>
      <c r="T244" s="4"/>
      <c r="U244" s="4"/>
      <c r="V244" s="4"/>
      <c r="W244" s="4"/>
    </row>
    <row r="245" spans="1:23" x14ac:dyDescent="0.2">
      <c r="A245" s="40" t="s">
        <v>341</v>
      </c>
      <c r="B245" s="36" t="s">
        <v>154</v>
      </c>
      <c r="C245" s="28"/>
      <c r="D245" s="28"/>
      <c r="E245" s="41" t="s">
        <v>154</v>
      </c>
      <c r="F245" s="34"/>
      <c r="G245" s="34"/>
      <c r="H245" s="34"/>
      <c r="I245" s="61" t="s">
        <v>154</v>
      </c>
      <c r="J245" s="106"/>
      <c r="K245" s="106"/>
      <c r="L245" s="106"/>
      <c r="M245" s="105">
        <v>0</v>
      </c>
      <c r="N245" s="119">
        <v>740</v>
      </c>
      <c r="O245" s="114" t="s">
        <v>405</v>
      </c>
      <c r="P245" s="110" t="s">
        <v>405</v>
      </c>
      <c r="Q245" s="110" t="s">
        <v>455</v>
      </c>
      <c r="R245" s="109" t="s">
        <v>404</v>
      </c>
      <c r="S245" s="111">
        <v>500</v>
      </c>
      <c r="T245" s="4"/>
      <c r="U245" s="4"/>
      <c r="V245" s="4"/>
      <c r="W245" s="4"/>
    </row>
    <row r="246" spans="1:23" ht="25.5" x14ac:dyDescent="0.2">
      <c r="A246" s="40" t="s">
        <v>225</v>
      </c>
      <c r="B246" s="36" t="s">
        <v>154</v>
      </c>
      <c r="C246" s="28"/>
      <c r="D246" s="28"/>
      <c r="E246" s="41" t="s">
        <v>154</v>
      </c>
      <c r="F246" s="41"/>
      <c r="G246" s="41"/>
      <c r="H246" s="41"/>
      <c r="I246" s="60">
        <v>575</v>
      </c>
      <c r="J246" s="106"/>
      <c r="K246" s="106"/>
      <c r="L246" s="106">
        <v>575</v>
      </c>
      <c r="M246" s="105">
        <v>450</v>
      </c>
      <c r="N246" s="119">
        <v>1200</v>
      </c>
      <c r="O246" s="114" t="s">
        <v>405</v>
      </c>
      <c r="P246" s="110" t="s">
        <v>405</v>
      </c>
      <c r="Q246" s="110" t="s">
        <v>404</v>
      </c>
      <c r="R246" s="109" t="s">
        <v>404</v>
      </c>
      <c r="S246" s="111">
        <v>450</v>
      </c>
      <c r="T246" s="4"/>
      <c r="U246" s="4"/>
      <c r="V246" s="4"/>
      <c r="W246" s="4"/>
    </row>
    <row r="247" spans="1:23" ht="38.25" x14ac:dyDescent="0.2">
      <c r="A247" s="14" t="s">
        <v>134</v>
      </c>
      <c r="B247" s="37">
        <v>750</v>
      </c>
      <c r="C247" s="28"/>
      <c r="D247" s="28">
        <v>0</v>
      </c>
      <c r="E247" s="34">
        <v>475</v>
      </c>
      <c r="F247" s="34"/>
      <c r="G247" s="34"/>
      <c r="H247" s="34">
        <v>0</v>
      </c>
      <c r="I247" s="60">
        <v>920</v>
      </c>
      <c r="J247" s="106"/>
      <c r="K247" s="106"/>
      <c r="L247" s="106">
        <v>-0.6</v>
      </c>
      <c r="M247" s="105">
        <v>1000</v>
      </c>
      <c r="N247" s="119">
        <v>1200</v>
      </c>
      <c r="O247" s="114" t="s">
        <v>405</v>
      </c>
      <c r="P247" s="110" t="s">
        <v>405</v>
      </c>
      <c r="Q247" s="110" t="s">
        <v>404</v>
      </c>
      <c r="R247" s="109" t="s">
        <v>404</v>
      </c>
      <c r="S247" s="111">
        <v>1200</v>
      </c>
      <c r="T247" s="4"/>
      <c r="U247" s="4"/>
      <c r="V247" s="4"/>
      <c r="W247" s="4"/>
    </row>
    <row r="248" spans="1:23" ht="25.5" x14ac:dyDescent="0.2">
      <c r="A248" s="40" t="s">
        <v>435</v>
      </c>
      <c r="B248" s="36" t="s">
        <v>154</v>
      </c>
      <c r="C248" s="28"/>
      <c r="D248" s="28"/>
      <c r="E248" s="41" t="s">
        <v>154</v>
      </c>
      <c r="F248" s="34"/>
      <c r="G248" s="34"/>
      <c r="H248" s="34"/>
      <c r="I248" s="61" t="s">
        <v>154</v>
      </c>
      <c r="J248" s="106"/>
      <c r="K248" s="106"/>
      <c r="L248" s="106"/>
      <c r="M248" s="122" t="s">
        <v>154</v>
      </c>
      <c r="N248" s="119">
        <v>108</v>
      </c>
      <c r="O248" s="135" t="s">
        <v>452</v>
      </c>
      <c r="P248" s="114" t="s">
        <v>443</v>
      </c>
      <c r="Q248" s="110" t="s">
        <v>404</v>
      </c>
      <c r="R248" s="109" t="s">
        <v>463</v>
      </c>
      <c r="S248" s="111">
        <v>0</v>
      </c>
      <c r="T248" s="4"/>
      <c r="U248" s="4"/>
      <c r="V248" s="4"/>
      <c r="W248" s="4"/>
    </row>
    <row r="249" spans="1:23" ht="25.5" x14ac:dyDescent="0.2">
      <c r="A249" s="14" t="s">
        <v>135</v>
      </c>
      <c r="B249" s="37">
        <v>1200</v>
      </c>
      <c r="C249" s="28"/>
      <c r="D249" s="28">
        <v>0</v>
      </c>
      <c r="E249" s="34">
        <v>1112.5</v>
      </c>
      <c r="F249" s="34"/>
      <c r="G249" s="34"/>
      <c r="H249" s="34">
        <v>139.9</v>
      </c>
      <c r="I249" s="60">
        <v>1380</v>
      </c>
      <c r="J249" s="106"/>
      <c r="K249" s="106"/>
      <c r="L249" s="106">
        <v>153.28</v>
      </c>
      <c r="M249" s="105">
        <v>1250</v>
      </c>
      <c r="N249" s="119">
        <v>2000</v>
      </c>
      <c r="O249" s="114" t="s">
        <v>405</v>
      </c>
      <c r="P249" s="110" t="s">
        <v>405</v>
      </c>
      <c r="Q249" s="110" t="s">
        <v>404</v>
      </c>
      <c r="R249" s="109" t="s">
        <v>404</v>
      </c>
      <c r="S249" s="111">
        <v>1500</v>
      </c>
      <c r="T249" s="4"/>
      <c r="U249" s="4"/>
      <c r="V249" s="4"/>
      <c r="W249" s="4"/>
    </row>
    <row r="250" spans="1:23" ht="38.25" x14ac:dyDescent="0.2">
      <c r="A250" s="14" t="s">
        <v>136</v>
      </c>
      <c r="B250" s="37">
        <v>1000</v>
      </c>
      <c r="C250" s="28"/>
      <c r="D250" s="28">
        <v>6.14</v>
      </c>
      <c r="E250" s="34">
        <v>787.5</v>
      </c>
      <c r="F250" s="34"/>
      <c r="G250" s="34"/>
      <c r="H250" s="34">
        <v>0</v>
      </c>
      <c r="I250" s="60">
        <v>1495</v>
      </c>
      <c r="J250" s="106"/>
      <c r="K250" s="106"/>
      <c r="L250" s="106">
        <v>80.31</v>
      </c>
      <c r="M250" s="105">
        <v>1550</v>
      </c>
      <c r="N250" s="119">
        <v>1500</v>
      </c>
      <c r="O250" s="114" t="s">
        <v>405</v>
      </c>
      <c r="P250" s="110" t="s">
        <v>405</v>
      </c>
      <c r="Q250" s="110" t="s">
        <v>404</v>
      </c>
      <c r="R250" s="109" t="s">
        <v>404</v>
      </c>
      <c r="S250" s="111">
        <v>1500</v>
      </c>
      <c r="T250" s="4"/>
      <c r="U250" s="4"/>
      <c r="V250" s="4"/>
      <c r="W250" s="4"/>
    </row>
    <row r="251" spans="1:23" ht="25.5" x14ac:dyDescent="0.2">
      <c r="A251" s="14" t="s">
        <v>137</v>
      </c>
      <c r="B251" s="37">
        <v>2500</v>
      </c>
      <c r="C251" s="28"/>
      <c r="D251" s="28">
        <v>0</v>
      </c>
      <c r="E251" s="34">
        <v>1864.83</v>
      </c>
      <c r="F251" s="34"/>
      <c r="G251" s="34"/>
      <c r="H251" s="34">
        <v>12.39</v>
      </c>
      <c r="I251" s="60">
        <v>3004.17</v>
      </c>
      <c r="J251" s="106"/>
      <c r="K251" s="106"/>
      <c r="L251" s="106">
        <v>199.79</v>
      </c>
      <c r="M251" s="105">
        <v>3550</v>
      </c>
      <c r="N251" s="119">
        <v>4010</v>
      </c>
      <c r="O251" s="114" t="s">
        <v>405</v>
      </c>
      <c r="P251" s="110" t="s">
        <v>405</v>
      </c>
      <c r="Q251" s="110" t="s">
        <v>404</v>
      </c>
      <c r="R251" s="109" t="s">
        <v>404</v>
      </c>
      <c r="S251" s="111">
        <v>4000</v>
      </c>
      <c r="T251" s="4"/>
      <c r="U251" s="4"/>
      <c r="V251" s="4"/>
      <c r="W251" s="4"/>
    </row>
    <row r="252" spans="1:23" ht="51" x14ac:dyDescent="0.2">
      <c r="A252" s="14" t="s">
        <v>138</v>
      </c>
      <c r="B252" s="37">
        <v>950</v>
      </c>
      <c r="C252" s="28"/>
      <c r="D252" s="28">
        <v>51.04</v>
      </c>
      <c r="E252" s="34">
        <v>662.5</v>
      </c>
      <c r="F252" s="34">
        <v>162</v>
      </c>
      <c r="G252" s="34"/>
      <c r="H252" s="34">
        <v>11.47</v>
      </c>
      <c r="I252" s="60">
        <v>977.5</v>
      </c>
      <c r="J252" s="106">
        <v>56.97</v>
      </c>
      <c r="K252" s="106"/>
      <c r="L252" s="106">
        <v>0</v>
      </c>
      <c r="M252" s="105">
        <v>1300</v>
      </c>
      <c r="N252" s="119">
        <v>1900</v>
      </c>
      <c r="O252" s="114" t="s">
        <v>405</v>
      </c>
      <c r="P252" s="110" t="s">
        <v>405</v>
      </c>
      <c r="Q252" s="110" t="s">
        <v>404</v>
      </c>
      <c r="R252" s="109" t="s">
        <v>404</v>
      </c>
      <c r="S252" s="111">
        <v>1600</v>
      </c>
      <c r="T252" s="4"/>
      <c r="U252" s="4"/>
      <c r="V252" s="4"/>
      <c r="W252" s="4"/>
    </row>
    <row r="253" spans="1:23" ht="25.5" x14ac:dyDescent="0.2">
      <c r="A253" s="14" t="s">
        <v>139</v>
      </c>
      <c r="B253" s="37">
        <v>1250</v>
      </c>
      <c r="C253" s="28">
        <v>58.28</v>
      </c>
      <c r="D253" s="28">
        <v>0</v>
      </c>
      <c r="E253" s="34">
        <v>1337.5</v>
      </c>
      <c r="F253" s="34"/>
      <c r="G253" s="34"/>
      <c r="H253" s="34">
        <v>71.44</v>
      </c>
      <c r="I253" s="60">
        <v>1897.5</v>
      </c>
      <c r="J253" s="106"/>
      <c r="K253" s="106"/>
      <c r="L253" s="106">
        <v>0</v>
      </c>
      <c r="M253" s="105">
        <v>1850</v>
      </c>
      <c r="N253" s="119">
        <v>1800</v>
      </c>
      <c r="O253" s="114" t="s">
        <v>405</v>
      </c>
      <c r="P253" s="110" t="s">
        <v>405</v>
      </c>
      <c r="Q253" s="110" t="s">
        <v>404</v>
      </c>
      <c r="R253" s="109" t="s">
        <v>404</v>
      </c>
      <c r="S253" s="111">
        <v>1850</v>
      </c>
      <c r="T253" s="4"/>
      <c r="U253" s="4"/>
      <c r="V253" s="4"/>
      <c r="W253" s="4"/>
    </row>
    <row r="254" spans="1:23" ht="25.5" x14ac:dyDescent="0.2">
      <c r="A254" s="15" t="s">
        <v>157</v>
      </c>
      <c r="B254" s="36" t="s">
        <v>154</v>
      </c>
      <c r="C254" s="28"/>
      <c r="D254" s="28"/>
      <c r="E254" s="34">
        <v>1050</v>
      </c>
      <c r="F254" s="34">
        <v>250</v>
      </c>
      <c r="G254" s="34"/>
      <c r="H254" s="34">
        <v>149</v>
      </c>
      <c r="I254" s="60">
        <v>1207.5</v>
      </c>
      <c r="J254" s="106"/>
      <c r="K254" s="106"/>
      <c r="L254" s="106">
        <v>146.80000000000001</v>
      </c>
      <c r="M254" s="105">
        <v>1100</v>
      </c>
      <c r="N254" s="119">
        <v>1200</v>
      </c>
      <c r="O254" s="114" t="s">
        <v>405</v>
      </c>
      <c r="P254" s="110" t="s">
        <v>405</v>
      </c>
      <c r="Q254" s="110" t="s">
        <v>404</v>
      </c>
      <c r="R254" s="109" t="s">
        <v>404</v>
      </c>
      <c r="S254" s="111">
        <v>1100</v>
      </c>
      <c r="T254" s="4"/>
      <c r="U254" s="4"/>
      <c r="V254" s="4"/>
      <c r="W254" s="4"/>
    </row>
    <row r="255" spans="1:23" ht="25.5" x14ac:dyDescent="0.2">
      <c r="A255" s="40" t="s">
        <v>292</v>
      </c>
      <c r="B255" s="36" t="s">
        <v>154</v>
      </c>
      <c r="C255" s="28"/>
      <c r="D255" s="28"/>
      <c r="E255" s="34">
        <v>750</v>
      </c>
      <c r="F255" s="34"/>
      <c r="G255" s="34">
        <v>249.75</v>
      </c>
      <c r="H255" s="34">
        <v>500.25</v>
      </c>
      <c r="I255" s="61" t="s">
        <v>154</v>
      </c>
      <c r="J255" s="106"/>
      <c r="K255" s="106"/>
      <c r="L255" s="106"/>
      <c r="M255" s="105">
        <v>550</v>
      </c>
      <c r="N255" s="119">
        <v>650</v>
      </c>
      <c r="O255" s="114" t="s">
        <v>405</v>
      </c>
      <c r="P255" s="110" t="s">
        <v>405</v>
      </c>
      <c r="Q255" s="110" t="s">
        <v>404</v>
      </c>
      <c r="R255" s="109" t="s">
        <v>404</v>
      </c>
      <c r="S255" s="111">
        <v>400</v>
      </c>
      <c r="T255" s="4"/>
      <c r="U255" s="4"/>
      <c r="V255" s="4"/>
      <c r="W255" s="4"/>
    </row>
    <row r="256" spans="1:23" ht="25.5" x14ac:dyDescent="0.2">
      <c r="A256" s="14" t="s">
        <v>141</v>
      </c>
      <c r="B256" s="37">
        <v>7000</v>
      </c>
      <c r="C256" s="28"/>
      <c r="D256" s="28">
        <v>0</v>
      </c>
      <c r="E256" s="34">
        <v>4875</v>
      </c>
      <c r="F256" s="34"/>
      <c r="G256" s="34"/>
      <c r="H256" s="34">
        <v>0</v>
      </c>
      <c r="I256" s="60">
        <v>8050</v>
      </c>
      <c r="J256" s="106"/>
      <c r="K256" s="106"/>
      <c r="L256" s="106">
        <v>4094.48</v>
      </c>
      <c r="M256" s="105">
        <v>8050</v>
      </c>
      <c r="N256" s="119">
        <v>8000</v>
      </c>
      <c r="O256" s="114" t="s">
        <v>405</v>
      </c>
      <c r="P256" s="110" t="s">
        <v>405</v>
      </c>
      <c r="Q256" s="110" t="s">
        <v>404</v>
      </c>
      <c r="R256" s="109" t="s">
        <v>404</v>
      </c>
      <c r="S256" s="111">
        <v>5000</v>
      </c>
      <c r="T256" s="4"/>
      <c r="U256" s="4"/>
      <c r="V256" s="4"/>
      <c r="W256" s="4"/>
    </row>
    <row r="257" spans="1:23" x14ac:dyDescent="0.2">
      <c r="A257" s="14" t="s">
        <v>142</v>
      </c>
      <c r="B257" s="37">
        <v>10500</v>
      </c>
      <c r="C257" s="28"/>
      <c r="D257" s="28">
        <v>148.13999999999999</v>
      </c>
      <c r="E257" s="34">
        <v>9475</v>
      </c>
      <c r="F257" s="34"/>
      <c r="G257" s="34"/>
      <c r="H257" s="34">
        <v>686.38</v>
      </c>
      <c r="I257" s="60">
        <v>8395</v>
      </c>
      <c r="J257" s="106"/>
      <c r="K257" s="106"/>
      <c r="L257" s="106">
        <v>0</v>
      </c>
      <c r="M257" s="105">
        <v>7550</v>
      </c>
      <c r="N257" s="119">
        <v>7500</v>
      </c>
      <c r="O257" s="114" t="s">
        <v>405</v>
      </c>
      <c r="P257" s="110" t="s">
        <v>405</v>
      </c>
      <c r="Q257" s="110" t="s">
        <v>404</v>
      </c>
      <c r="R257" s="109" t="s">
        <v>404</v>
      </c>
      <c r="S257" s="111">
        <v>7550</v>
      </c>
      <c r="T257" s="4"/>
      <c r="U257" s="4"/>
      <c r="V257" s="4"/>
      <c r="W257" s="4"/>
    </row>
    <row r="258" spans="1:23" s="3" customFormat="1" ht="25.5" x14ac:dyDescent="0.2">
      <c r="A258" s="40" t="s">
        <v>446</v>
      </c>
      <c r="B258" s="36" t="s">
        <v>154</v>
      </c>
      <c r="C258" s="29"/>
      <c r="D258" s="30"/>
      <c r="E258" s="35" t="s">
        <v>154</v>
      </c>
      <c r="F258" s="32"/>
      <c r="G258" s="32"/>
      <c r="H258" s="32"/>
      <c r="I258" s="57" t="s">
        <v>154</v>
      </c>
      <c r="J258" s="106"/>
      <c r="K258" s="106"/>
      <c r="L258" s="106"/>
      <c r="M258" s="113" t="s">
        <v>154</v>
      </c>
      <c r="N258" s="119"/>
      <c r="O258" s="114"/>
      <c r="P258" s="114" t="s">
        <v>442</v>
      </c>
      <c r="Q258" s="110"/>
      <c r="R258" s="109" t="s">
        <v>464</v>
      </c>
      <c r="S258" s="111">
        <v>0</v>
      </c>
    </row>
    <row r="259" spans="1:23" s="3" customFormat="1" ht="25.5" x14ac:dyDescent="0.2">
      <c r="A259" s="40" t="s">
        <v>242</v>
      </c>
      <c r="B259" s="36" t="s">
        <v>154</v>
      </c>
      <c r="C259" s="29"/>
      <c r="D259" s="30"/>
      <c r="E259" s="35" t="s">
        <v>154</v>
      </c>
      <c r="F259" s="35"/>
      <c r="G259" s="35"/>
      <c r="H259" s="35"/>
      <c r="I259" s="57" t="s">
        <v>154</v>
      </c>
      <c r="J259" s="106"/>
      <c r="K259" s="106"/>
      <c r="L259" s="106"/>
      <c r="M259" s="108">
        <v>750</v>
      </c>
      <c r="N259" s="119">
        <v>129</v>
      </c>
      <c r="O259" s="114" t="s">
        <v>405</v>
      </c>
      <c r="P259" s="110" t="s">
        <v>405</v>
      </c>
      <c r="Q259" s="110" t="s">
        <v>404</v>
      </c>
      <c r="R259" s="109" t="s">
        <v>404</v>
      </c>
      <c r="S259" s="111">
        <v>500</v>
      </c>
    </row>
    <row r="260" spans="1:23" s="3" customFormat="1" ht="25.5" x14ac:dyDescent="0.2">
      <c r="A260" s="40" t="s">
        <v>243</v>
      </c>
      <c r="B260" s="36" t="s">
        <v>154</v>
      </c>
      <c r="C260" s="29"/>
      <c r="D260" s="30"/>
      <c r="E260" s="35" t="s">
        <v>154</v>
      </c>
      <c r="F260" s="35"/>
      <c r="G260" s="35"/>
      <c r="H260" s="35"/>
      <c r="I260" s="58">
        <v>152</v>
      </c>
      <c r="J260" s="106"/>
      <c r="K260" s="106"/>
      <c r="L260" s="106">
        <v>152</v>
      </c>
      <c r="M260" s="108">
        <v>200</v>
      </c>
      <c r="N260" s="119">
        <v>700</v>
      </c>
      <c r="O260" s="114" t="s">
        <v>405</v>
      </c>
      <c r="P260" s="110" t="s">
        <v>404</v>
      </c>
      <c r="Q260" s="110" t="s">
        <v>404</v>
      </c>
      <c r="R260" s="109" t="s">
        <v>463</v>
      </c>
      <c r="S260" s="111">
        <v>0</v>
      </c>
    </row>
    <row r="261" spans="1:23" ht="38.25" x14ac:dyDescent="0.2">
      <c r="A261" s="14" t="s">
        <v>143</v>
      </c>
      <c r="B261" s="37">
        <v>1625</v>
      </c>
      <c r="C261" s="28"/>
      <c r="D261" s="28">
        <v>0.1</v>
      </c>
      <c r="E261" s="34">
        <v>1075</v>
      </c>
      <c r="F261" s="34">
        <v>62.14</v>
      </c>
      <c r="G261" s="34"/>
      <c r="H261" s="34">
        <v>0</v>
      </c>
      <c r="I261" s="60">
        <v>1891.75</v>
      </c>
      <c r="J261" s="106"/>
      <c r="K261" s="106"/>
      <c r="L261" s="106">
        <v>0</v>
      </c>
      <c r="M261" s="105">
        <v>2250</v>
      </c>
      <c r="N261" s="119">
        <v>2625</v>
      </c>
      <c r="O261" s="114" t="s">
        <v>405</v>
      </c>
      <c r="P261" s="110" t="s">
        <v>405</v>
      </c>
      <c r="Q261" s="110" t="s">
        <v>404</v>
      </c>
      <c r="R261" s="109" t="s">
        <v>404</v>
      </c>
      <c r="S261" s="111">
        <v>2625</v>
      </c>
      <c r="T261" s="4"/>
      <c r="U261" s="4"/>
      <c r="V261" s="4"/>
      <c r="W261" s="4"/>
    </row>
    <row r="262" spans="1:23" ht="38.25" x14ac:dyDescent="0.2">
      <c r="A262" s="14" t="s">
        <v>144</v>
      </c>
      <c r="B262" s="37">
        <v>1700</v>
      </c>
      <c r="C262" s="28"/>
      <c r="D262" s="28">
        <v>0</v>
      </c>
      <c r="E262" s="34">
        <v>1125</v>
      </c>
      <c r="F262" s="34"/>
      <c r="G262" s="34"/>
      <c r="H262" s="34">
        <v>0</v>
      </c>
      <c r="I262" s="60">
        <v>1380</v>
      </c>
      <c r="J262" s="106"/>
      <c r="K262" s="106"/>
      <c r="L262" s="106">
        <v>0</v>
      </c>
      <c r="M262" s="105">
        <v>2050</v>
      </c>
      <c r="N262" s="119">
        <v>3000</v>
      </c>
      <c r="O262" s="114" t="s">
        <v>405</v>
      </c>
      <c r="P262" s="110" t="s">
        <v>405</v>
      </c>
      <c r="Q262" s="110" t="s">
        <v>404</v>
      </c>
      <c r="R262" s="109" t="s">
        <v>404</v>
      </c>
      <c r="S262" s="111">
        <v>2500</v>
      </c>
      <c r="T262" s="4"/>
      <c r="U262" s="4"/>
      <c r="V262" s="4"/>
      <c r="W262" s="4"/>
    </row>
    <row r="263" spans="1:23" ht="25.5" x14ac:dyDescent="0.2">
      <c r="A263" s="14" t="s">
        <v>145</v>
      </c>
      <c r="B263" s="37">
        <v>550</v>
      </c>
      <c r="C263" s="28"/>
      <c r="D263" s="28">
        <v>29.29</v>
      </c>
      <c r="E263" s="34">
        <v>325</v>
      </c>
      <c r="F263" s="34"/>
      <c r="G263" s="34"/>
      <c r="H263" s="34">
        <v>0</v>
      </c>
      <c r="I263" s="60">
        <v>862.5</v>
      </c>
      <c r="J263" s="106"/>
      <c r="K263" s="106">
        <v>574.94000000000005</v>
      </c>
      <c r="L263" s="106">
        <v>46.7</v>
      </c>
      <c r="M263" s="105">
        <v>925</v>
      </c>
      <c r="N263" s="119">
        <v>5000</v>
      </c>
      <c r="O263" s="114" t="s">
        <v>475</v>
      </c>
      <c r="P263" s="114" t="s">
        <v>476</v>
      </c>
      <c r="Q263" s="110"/>
      <c r="R263" s="109" t="s">
        <v>463</v>
      </c>
      <c r="S263" s="111">
        <v>0</v>
      </c>
      <c r="T263" s="4"/>
      <c r="U263" s="4"/>
      <c r="V263" s="4"/>
      <c r="W263" s="4"/>
    </row>
    <row r="264" spans="1:23" s="3" customFormat="1" x14ac:dyDescent="0.2">
      <c r="A264" s="13" t="s">
        <v>168</v>
      </c>
      <c r="B264" s="36" t="s">
        <v>154</v>
      </c>
      <c r="C264" s="29"/>
      <c r="D264" s="30"/>
      <c r="E264" s="35" t="s">
        <v>154</v>
      </c>
      <c r="F264" s="32">
        <v>500</v>
      </c>
      <c r="G264" s="35"/>
      <c r="H264" s="32">
        <v>0</v>
      </c>
      <c r="I264" s="58">
        <v>500</v>
      </c>
      <c r="J264" s="106"/>
      <c r="K264" s="106"/>
      <c r="L264" s="106">
        <v>0</v>
      </c>
      <c r="M264" s="105">
        <v>1050</v>
      </c>
      <c r="N264" s="119">
        <v>1500</v>
      </c>
      <c r="O264" s="114" t="s">
        <v>405</v>
      </c>
      <c r="P264" s="110" t="s">
        <v>478</v>
      </c>
      <c r="Q264" s="110"/>
      <c r="R264" s="109" t="s">
        <v>463</v>
      </c>
      <c r="S264" s="111">
        <v>0</v>
      </c>
    </row>
    <row r="265" spans="1:23" ht="38.25" customHeight="1" x14ac:dyDescent="0.2">
      <c r="A265" s="40"/>
      <c r="B265" s="64"/>
      <c r="C265" s="65"/>
      <c r="D265" s="69" t="s">
        <v>209</v>
      </c>
      <c r="E265" s="67"/>
      <c r="F265" s="67">
        <v>70000</v>
      </c>
      <c r="G265" s="143" t="s">
        <v>400</v>
      </c>
      <c r="H265" s="143"/>
      <c r="I265" s="143"/>
      <c r="J265" s="119"/>
      <c r="K265" s="119"/>
      <c r="L265" s="119"/>
      <c r="M265" s="119"/>
      <c r="N265" s="120">
        <f>SUM(N234:N264)</f>
        <v>91772</v>
      </c>
      <c r="O265" s="136"/>
      <c r="P265" s="148" t="s">
        <v>176</v>
      </c>
      <c r="Q265" s="148"/>
      <c r="R265" s="55"/>
      <c r="S265" s="18">
        <f>SUM(S234:S264)</f>
        <v>68025</v>
      </c>
    </row>
    <row r="266" spans="1:23" ht="12.75" customHeight="1" x14ac:dyDescent="0.2">
      <c r="A266" s="44"/>
      <c r="B266" s="67"/>
      <c r="C266" s="67"/>
      <c r="D266" s="69"/>
      <c r="E266" s="67"/>
      <c r="F266" s="67"/>
      <c r="G266" s="69"/>
      <c r="H266" s="143" t="s">
        <v>174</v>
      </c>
      <c r="I266" s="143"/>
      <c r="J266" s="118"/>
      <c r="K266" s="118"/>
      <c r="L266" s="118"/>
      <c r="M266" s="119"/>
      <c r="N266" s="120">
        <f>SUM(N265,N231)</f>
        <v>784090.84</v>
      </c>
      <c r="O266" s="136"/>
      <c r="P266" s="147" t="s">
        <v>174</v>
      </c>
      <c r="Q266" s="147"/>
      <c r="R266" s="39"/>
      <c r="S266" s="18">
        <f>SUM(S265,S231)</f>
        <v>410475</v>
      </c>
    </row>
    <row r="268" spans="1:23" x14ac:dyDescent="0.2">
      <c r="A268" s="17"/>
      <c r="C268" s="3"/>
      <c r="F268" s="3"/>
    </row>
    <row r="269" spans="1:23" x14ac:dyDescent="0.2">
      <c r="A269" s="17"/>
      <c r="C269" s="3"/>
      <c r="F269" s="3"/>
    </row>
    <row r="270" spans="1:23" x14ac:dyDescent="0.2">
      <c r="A270" s="17"/>
      <c r="C270" s="3"/>
      <c r="F270" s="3"/>
    </row>
    <row r="271" spans="1:23" x14ac:dyDescent="0.2">
      <c r="A271" s="17"/>
      <c r="C271" s="3"/>
      <c r="F271" s="3"/>
    </row>
    <row r="272" spans="1:23" x14ac:dyDescent="0.2">
      <c r="A272" s="17"/>
      <c r="C272" s="3"/>
      <c r="F272" s="3"/>
    </row>
    <row r="273" spans="1:6" x14ac:dyDescent="0.2">
      <c r="A273" s="17"/>
      <c r="C273" s="3"/>
      <c r="F273" s="3"/>
    </row>
    <row r="274" spans="1:6" x14ac:dyDescent="0.2">
      <c r="A274" s="17"/>
      <c r="C274" s="3"/>
      <c r="F274" s="3"/>
    </row>
    <row r="275" spans="1:6" x14ac:dyDescent="0.2">
      <c r="A275" s="17"/>
      <c r="C275" s="3"/>
      <c r="F275" s="3"/>
    </row>
    <row r="276" spans="1:6" x14ac:dyDescent="0.2">
      <c r="A276" s="17"/>
      <c r="C276" s="3"/>
      <c r="F276" s="3"/>
    </row>
    <row r="277" spans="1:6" x14ac:dyDescent="0.2">
      <c r="A277" s="17"/>
      <c r="C277" s="3"/>
      <c r="F277" s="3"/>
    </row>
    <row r="278" spans="1:6" x14ac:dyDescent="0.2">
      <c r="A278" s="17"/>
      <c r="C278" s="3"/>
      <c r="F278" s="3"/>
    </row>
    <row r="279" spans="1:6" x14ac:dyDescent="0.2">
      <c r="A279" s="17"/>
      <c r="C279" s="3"/>
      <c r="F279" s="3"/>
    </row>
    <row r="280" spans="1:6" x14ac:dyDescent="0.2">
      <c r="A280" s="17"/>
      <c r="C280" s="3"/>
      <c r="F280" s="3"/>
    </row>
    <row r="281" spans="1:6" x14ac:dyDescent="0.2">
      <c r="A281" s="17"/>
      <c r="C281" s="3"/>
      <c r="F281" s="3"/>
    </row>
    <row r="282" spans="1:6" x14ac:dyDescent="0.2">
      <c r="A282" s="17"/>
      <c r="C282" s="3"/>
      <c r="F282" s="3"/>
    </row>
    <row r="283" spans="1:6" x14ac:dyDescent="0.2">
      <c r="A283" s="17"/>
      <c r="C283" s="3"/>
      <c r="F283" s="3"/>
    </row>
    <row r="284" spans="1:6" x14ac:dyDescent="0.2">
      <c r="A284" s="17"/>
      <c r="C284" s="3"/>
      <c r="F284" s="3"/>
    </row>
    <row r="285" spans="1:6" x14ac:dyDescent="0.2">
      <c r="A285" s="17"/>
      <c r="C285" s="3"/>
      <c r="F285" s="3"/>
    </row>
    <row r="286" spans="1:6" x14ac:dyDescent="0.2">
      <c r="A286" s="17"/>
      <c r="C286" s="3"/>
      <c r="F286" s="3"/>
    </row>
    <row r="287" spans="1:6" x14ac:dyDescent="0.2">
      <c r="A287" s="17"/>
      <c r="C287" s="3"/>
      <c r="F287" s="3"/>
    </row>
    <row r="288" spans="1:6" x14ac:dyDescent="0.2">
      <c r="A288" s="17"/>
      <c r="C288" s="3"/>
      <c r="F288" s="3"/>
    </row>
    <row r="289" spans="1:6" x14ac:dyDescent="0.2">
      <c r="A289" s="17"/>
      <c r="C289" s="3"/>
      <c r="F289" s="3"/>
    </row>
    <row r="290" spans="1:6" x14ac:dyDescent="0.2">
      <c r="A290" s="17"/>
      <c r="C290" s="3"/>
      <c r="F290" s="3"/>
    </row>
    <row r="291" spans="1:6" x14ac:dyDescent="0.2">
      <c r="A291" s="17"/>
      <c r="C291" s="3"/>
      <c r="F291" s="3"/>
    </row>
    <row r="292" spans="1:6" x14ac:dyDescent="0.2">
      <c r="A292" s="17"/>
      <c r="C292" s="3"/>
      <c r="F292" s="3"/>
    </row>
    <row r="293" spans="1:6" x14ac:dyDescent="0.2">
      <c r="A293" s="17"/>
      <c r="C293" s="3"/>
      <c r="F293" s="3"/>
    </row>
    <row r="294" spans="1:6" x14ac:dyDescent="0.2">
      <c r="A294" s="17"/>
      <c r="C294" s="3"/>
      <c r="F294" s="3"/>
    </row>
    <row r="295" spans="1:6" x14ac:dyDescent="0.2">
      <c r="A295" s="17"/>
      <c r="C295" s="3"/>
      <c r="F295" s="3"/>
    </row>
    <row r="296" spans="1:6" x14ac:dyDescent="0.2">
      <c r="A296" s="17"/>
      <c r="C296" s="3"/>
      <c r="F296" s="3"/>
    </row>
    <row r="297" spans="1:6" x14ac:dyDescent="0.2">
      <c r="A297" s="17"/>
      <c r="C297" s="3"/>
      <c r="F297" s="3"/>
    </row>
    <row r="298" spans="1:6" x14ac:dyDescent="0.2">
      <c r="A298" s="17"/>
      <c r="C298" s="3"/>
      <c r="F298" s="3"/>
    </row>
    <row r="299" spans="1:6" x14ac:dyDescent="0.2">
      <c r="A299" s="17"/>
      <c r="C299" s="3"/>
      <c r="F299" s="3"/>
    </row>
    <row r="300" spans="1:6" x14ac:dyDescent="0.2">
      <c r="A300" s="17"/>
      <c r="C300" s="3"/>
      <c r="F300" s="3"/>
    </row>
    <row r="301" spans="1:6" x14ac:dyDescent="0.2">
      <c r="A301" s="17"/>
      <c r="C301" s="3"/>
      <c r="F301" s="3"/>
    </row>
    <row r="302" spans="1:6" x14ac:dyDescent="0.2">
      <c r="A302" s="17"/>
      <c r="C302" s="3"/>
      <c r="F302" s="3"/>
    </row>
    <row r="303" spans="1:6" x14ac:dyDescent="0.2">
      <c r="A303" s="17"/>
      <c r="C303" s="3"/>
      <c r="F303" s="3"/>
    </row>
    <row r="304" spans="1:6" x14ac:dyDescent="0.2">
      <c r="A304" s="17"/>
      <c r="C304" s="3"/>
      <c r="F304" s="3"/>
    </row>
    <row r="305" spans="1:6" x14ac:dyDescent="0.2">
      <c r="A305" s="17"/>
      <c r="C305" s="3"/>
      <c r="F305" s="3"/>
    </row>
    <row r="306" spans="1:6" x14ac:dyDescent="0.2">
      <c r="A306" s="17"/>
      <c r="C306" s="3"/>
      <c r="F306" s="3"/>
    </row>
    <row r="307" spans="1:6" x14ac:dyDescent="0.2">
      <c r="A307" s="17"/>
      <c r="C307" s="3"/>
      <c r="F307" s="3"/>
    </row>
    <row r="308" spans="1:6" x14ac:dyDescent="0.2">
      <c r="A308" s="17"/>
      <c r="C308" s="3"/>
      <c r="F308" s="3"/>
    </row>
    <row r="309" spans="1:6" x14ac:dyDescent="0.2">
      <c r="A309" s="17"/>
      <c r="C309" s="3"/>
      <c r="F309" s="3"/>
    </row>
    <row r="310" spans="1:6" x14ac:dyDescent="0.2">
      <c r="A310" s="17"/>
      <c r="C310" s="3"/>
      <c r="F310" s="3"/>
    </row>
    <row r="311" spans="1:6" x14ac:dyDescent="0.2">
      <c r="A311" s="17"/>
      <c r="C311" s="3"/>
      <c r="F311" s="3"/>
    </row>
    <row r="312" spans="1:6" x14ac:dyDescent="0.2">
      <c r="A312" s="17"/>
      <c r="C312" s="3"/>
      <c r="F312" s="3"/>
    </row>
    <row r="313" spans="1:6" x14ac:dyDescent="0.2">
      <c r="A313" s="17"/>
      <c r="C313" s="3"/>
      <c r="F313" s="3"/>
    </row>
    <row r="314" spans="1:6" x14ac:dyDescent="0.2">
      <c r="A314" s="17"/>
      <c r="C314" s="3"/>
      <c r="F314" s="3"/>
    </row>
    <row r="315" spans="1:6" x14ac:dyDescent="0.2">
      <c r="A315" s="17"/>
      <c r="C315" s="3"/>
      <c r="F315" s="3"/>
    </row>
    <row r="316" spans="1:6" x14ac:dyDescent="0.2">
      <c r="A316" s="17"/>
      <c r="C316" s="3"/>
      <c r="F316" s="3"/>
    </row>
    <row r="317" spans="1:6" x14ac:dyDescent="0.2">
      <c r="A317" s="17"/>
      <c r="C317" s="3"/>
      <c r="F317" s="3"/>
    </row>
    <row r="318" spans="1:6" x14ac:dyDescent="0.2">
      <c r="A318" s="17"/>
      <c r="C318" s="3"/>
      <c r="F318" s="3"/>
    </row>
    <row r="319" spans="1:6" x14ac:dyDescent="0.2">
      <c r="A319" s="17"/>
      <c r="C319" s="3"/>
      <c r="F319" s="3"/>
    </row>
    <row r="320" spans="1:6" x14ac:dyDescent="0.2">
      <c r="A320" s="17"/>
      <c r="C320" s="3"/>
      <c r="F320" s="3"/>
    </row>
    <row r="321" spans="1:6" x14ac:dyDescent="0.2">
      <c r="A321" s="17"/>
      <c r="C321" s="3"/>
      <c r="F321" s="3"/>
    </row>
    <row r="322" spans="1:6" x14ac:dyDescent="0.2">
      <c r="A322" s="17"/>
      <c r="C322" s="3"/>
      <c r="F322" s="3"/>
    </row>
    <row r="323" spans="1:6" x14ac:dyDescent="0.2">
      <c r="A323" s="17"/>
      <c r="C323" s="3"/>
      <c r="F323" s="3"/>
    </row>
    <row r="324" spans="1:6" x14ac:dyDescent="0.2">
      <c r="A324" s="17"/>
      <c r="C324" s="3"/>
      <c r="F324" s="3"/>
    </row>
    <row r="325" spans="1:6" x14ac:dyDescent="0.2">
      <c r="A325" s="17"/>
      <c r="C325" s="3"/>
      <c r="F325" s="3"/>
    </row>
    <row r="326" spans="1:6" x14ac:dyDescent="0.2">
      <c r="A326" s="17"/>
      <c r="C326" s="3"/>
      <c r="F326" s="3"/>
    </row>
    <row r="327" spans="1:6" x14ac:dyDescent="0.2">
      <c r="A327" s="17"/>
      <c r="C327" s="3"/>
      <c r="F327" s="3"/>
    </row>
    <row r="328" spans="1:6" x14ac:dyDescent="0.2">
      <c r="A328" s="17"/>
      <c r="C328" s="3"/>
      <c r="F328" s="3"/>
    </row>
    <row r="329" spans="1:6" x14ac:dyDescent="0.2">
      <c r="A329" s="17"/>
      <c r="C329" s="3"/>
      <c r="F329" s="3"/>
    </row>
    <row r="330" spans="1:6" x14ac:dyDescent="0.2">
      <c r="A330" s="17"/>
      <c r="C330" s="3"/>
      <c r="F330" s="3"/>
    </row>
    <row r="331" spans="1:6" x14ac:dyDescent="0.2">
      <c r="A331" s="17"/>
      <c r="C331" s="3"/>
      <c r="F331" s="3"/>
    </row>
    <row r="332" spans="1:6" x14ac:dyDescent="0.2">
      <c r="A332" s="17"/>
      <c r="C332" s="3"/>
      <c r="F332" s="3"/>
    </row>
    <row r="333" spans="1:6" x14ac:dyDescent="0.2">
      <c r="A333" s="17"/>
      <c r="C333" s="3"/>
      <c r="F333" s="3"/>
    </row>
    <row r="334" spans="1:6" x14ac:dyDescent="0.2">
      <c r="A334" s="17"/>
      <c r="C334" s="3"/>
      <c r="F334" s="3"/>
    </row>
    <row r="335" spans="1:6" x14ac:dyDescent="0.2">
      <c r="A335" s="17"/>
      <c r="C335" s="3"/>
      <c r="F335" s="3"/>
    </row>
    <row r="336" spans="1:6" x14ac:dyDescent="0.2">
      <c r="A336" s="17"/>
      <c r="C336" s="3"/>
      <c r="F336" s="3"/>
    </row>
    <row r="337" spans="1:6" x14ac:dyDescent="0.2">
      <c r="A337" s="17"/>
      <c r="C337" s="3"/>
      <c r="F337" s="3"/>
    </row>
    <row r="338" spans="1:6" x14ac:dyDescent="0.2">
      <c r="A338" s="17"/>
      <c r="C338" s="3"/>
      <c r="F338" s="3"/>
    </row>
    <row r="339" spans="1:6" x14ac:dyDescent="0.2">
      <c r="A339" s="17"/>
      <c r="C339" s="3"/>
      <c r="F339" s="3"/>
    </row>
    <row r="340" spans="1:6" x14ac:dyDescent="0.2">
      <c r="A340" s="17"/>
      <c r="C340" s="3"/>
      <c r="F340" s="3"/>
    </row>
    <row r="341" spans="1:6" x14ac:dyDescent="0.2">
      <c r="A341" s="17"/>
      <c r="C341" s="3"/>
      <c r="F341" s="3"/>
    </row>
    <row r="342" spans="1:6" x14ac:dyDescent="0.2">
      <c r="A342" s="17"/>
      <c r="C342" s="3"/>
      <c r="F342" s="3"/>
    </row>
    <row r="343" spans="1:6" x14ac:dyDescent="0.2">
      <c r="A343" s="17"/>
      <c r="C343" s="3"/>
      <c r="F343" s="3"/>
    </row>
    <row r="344" spans="1:6" x14ac:dyDescent="0.2">
      <c r="A344" s="17"/>
      <c r="C344" s="3"/>
      <c r="F344" s="3"/>
    </row>
    <row r="345" spans="1:6" x14ac:dyDescent="0.2">
      <c r="A345" s="17"/>
      <c r="C345" s="3"/>
      <c r="F345" s="3"/>
    </row>
    <row r="346" spans="1:6" x14ac:dyDescent="0.2">
      <c r="A346" s="17"/>
      <c r="C346" s="3"/>
      <c r="F346" s="3"/>
    </row>
    <row r="347" spans="1:6" x14ac:dyDescent="0.2">
      <c r="A347" s="17"/>
      <c r="C347" s="3"/>
      <c r="F347" s="3"/>
    </row>
    <row r="348" spans="1:6" x14ac:dyDescent="0.2">
      <c r="A348" s="17"/>
      <c r="C348" s="3"/>
      <c r="F348" s="3"/>
    </row>
    <row r="349" spans="1:6" x14ac:dyDescent="0.2">
      <c r="A349" s="17"/>
      <c r="C349" s="3"/>
      <c r="F349" s="3"/>
    </row>
    <row r="350" spans="1:6" x14ac:dyDescent="0.2">
      <c r="A350" s="17"/>
      <c r="C350" s="3"/>
      <c r="F350" s="3"/>
    </row>
    <row r="351" spans="1:6" x14ac:dyDescent="0.2">
      <c r="A351" s="17"/>
      <c r="C351" s="3"/>
      <c r="F351" s="3"/>
    </row>
    <row r="352" spans="1:6" x14ac:dyDescent="0.2">
      <c r="A352" s="17"/>
      <c r="C352" s="3"/>
      <c r="F352" s="3"/>
    </row>
    <row r="353" spans="1:6" x14ac:dyDescent="0.2">
      <c r="A353" s="17"/>
      <c r="C353" s="3"/>
      <c r="F353" s="3"/>
    </row>
    <row r="354" spans="1:6" x14ac:dyDescent="0.2">
      <c r="A354" s="17"/>
      <c r="C354" s="3"/>
      <c r="F354" s="3"/>
    </row>
    <row r="355" spans="1:6" x14ac:dyDescent="0.2">
      <c r="A355" s="17"/>
      <c r="C355" s="3"/>
      <c r="F355" s="3"/>
    </row>
    <row r="356" spans="1:6" x14ac:dyDescent="0.2">
      <c r="A356" s="17"/>
      <c r="C356" s="3"/>
      <c r="F356" s="3"/>
    </row>
    <row r="357" spans="1:6" x14ac:dyDescent="0.2">
      <c r="A357" s="17"/>
      <c r="C357" s="3"/>
      <c r="F357" s="3"/>
    </row>
    <row r="358" spans="1:6" x14ac:dyDescent="0.2">
      <c r="A358" s="17"/>
      <c r="C358" s="3"/>
      <c r="F358" s="3"/>
    </row>
    <row r="359" spans="1:6" x14ac:dyDescent="0.2">
      <c r="A359" s="17"/>
      <c r="C359" s="3"/>
      <c r="F359" s="3"/>
    </row>
    <row r="360" spans="1:6" x14ac:dyDescent="0.2">
      <c r="A360" s="17"/>
      <c r="C360" s="3"/>
      <c r="F360" s="3"/>
    </row>
    <row r="361" spans="1:6" x14ac:dyDescent="0.2">
      <c r="A361" s="17"/>
      <c r="C361" s="3"/>
      <c r="F361" s="3"/>
    </row>
    <row r="362" spans="1:6" x14ac:dyDescent="0.2">
      <c r="A362" s="17"/>
      <c r="C362" s="3"/>
      <c r="F362" s="3"/>
    </row>
    <row r="363" spans="1:6" x14ac:dyDescent="0.2">
      <c r="A363" s="17"/>
      <c r="C363" s="3"/>
      <c r="F363" s="3"/>
    </row>
    <row r="364" spans="1:6" x14ac:dyDescent="0.2">
      <c r="A364" s="17"/>
      <c r="C364" s="3"/>
      <c r="F364" s="3"/>
    </row>
    <row r="365" spans="1:6" x14ac:dyDescent="0.2">
      <c r="A365" s="17"/>
      <c r="C365" s="3"/>
      <c r="F365" s="3"/>
    </row>
    <row r="366" spans="1:6" x14ac:dyDescent="0.2">
      <c r="A366" s="17"/>
      <c r="C366" s="3"/>
      <c r="F366" s="3"/>
    </row>
    <row r="367" spans="1:6" x14ac:dyDescent="0.2">
      <c r="A367" s="17"/>
      <c r="C367" s="3"/>
      <c r="F367" s="3"/>
    </row>
    <row r="368" spans="1:6" x14ac:dyDescent="0.2">
      <c r="A368" s="17"/>
      <c r="C368" s="3"/>
      <c r="F368" s="3"/>
    </row>
    <row r="369" spans="1:6" x14ac:dyDescent="0.2">
      <c r="A369" s="17"/>
      <c r="C369" s="3"/>
      <c r="F369" s="3"/>
    </row>
    <row r="370" spans="1:6" x14ac:dyDescent="0.2">
      <c r="A370" s="17"/>
      <c r="C370" s="3"/>
      <c r="F370" s="3"/>
    </row>
    <row r="371" spans="1:6" x14ac:dyDescent="0.2">
      <c r="A371" s="17"/>
      <c r="C371" s="3"/>
      <c r="F371" s="3"/>
    </row>
    <row r="372" spans="1:6" x14ac:dyDescent="0.2">
      <c r="A372" s="17"/>
      <c r="C372" s="3"/>
      <c r="F372" s="3"/>
    </row>
    <row r="373" spans="1:6" x14ac:dyDescent="0.2">
      <c r="A373" s="17"/>
      <c r="C373" s="3"/>
      <c r="F373" s="3"/>
    </row>
    <row r="374" spans="1:6" x14ac:dyDescent="0.2">
      <c r="A374" s="17"/>
      <c r="C374" s="3"/>
      <c r="F374" s="3"/>
    </row>
    <row r="375" spans="1:6" x14ac:dyDescent="0.2">
      <c r="A375" s="17"/>
      <c r="C375" s="3"/>
      <c r="F375" s="3"/>
    </row>
    <row r="376" spans="1:6" x14ac:dyDescent="0.2">
      <c r="A376" s="17"/>
      <c r="C376" s="3"/>
      <c r="F376" s="3"/>
    </row>
    <row r="377" spans="1:6" x14ac:dyDescent="0.2">
      <c r="A377" s="17"/>
      <c r="C377" s="3"/>
      <c r="F377" s="3"/>
    </row>
    <row r="378" spans="1:6" x14ac:dyDescent="0.2">
      <c r="A378" s="17"/>
      <c r="C378" s="3"/>
      <c r="F378" s="3"/>
    </row>
    <row r="379" spans="1:6" x14ac:dyDescent="0.2">
      <c r="A379" s="17"/>
      <c r="C379" s="3"/>
      <c r="F379" s="3"/>
    </row>
    <row r="380" spans="1:6" x14ac:dyDescent="0.2">
      <c r="A380" s="17"/>
      <c r="C380" s="3"/>
      <c r="F380" s="3"/>
    </row>
    <row r="381" spans="1:6" x14ac:dyDescent="0.2">
      <c r="A381" s="17"/>
      <c r="C381" s="3"/>
      <c r="F381" s="3"/>
    </row>
    <row r="382" spans="1:6" x14ac:dyDescent="0.2">
      <c r="A382" s="17"/>
      <c r="C382" s="3"/>
      <c r="F382" s="3"/>
    </row>
    <row r="383" spans="1:6" x14ac:dyDescent="0.2">
      <c r="A383" s="17"/>
      <c r="C383" s="3"/>
      <c r="F383" s="3"/>
    </row>
    <row r="384" spans="1:6" x14ac:dyDescent="0.2">
      <c r="A384" s="17"/>
      <c r="C384" s="3"/>
      <c r="F384" s="3"/>
    </row>
    <row r="385" spans="1:6" x14ac:dyDescent="0.2">
      <c r="A385" s="17"/>
      <c r="C385" s="3"/>
      <c r="F385" s="3"/>
    </row>
    <row r="386" spans="1:6" x14ac:dyDescent="0.2">
      <c r="A386" s="17"/>
      <c r="C386" s="3"/>
      <c r="F386" s="3"/>
    </row>
    <row r="387" spans="1:6" x14ac:dyDescent="0.2">
      <c r="A387" s="17"/>
      <c r="C387" s="3"/>
      <c r="F387" s="3"/>
    </row>
    <row r="388" spans="1:6" x14ac:dyDescent="0.2">
      <c r="A388" s="17"/>
      <c r="C388" s="3"/>
      <c r="F388" s="3"/>
    </row>
    <row r="389" spans="1:6" x14ac:dyDescent="0.2">
      <c r="A389" s="17"/>
      <c r="C389" s="3"/>
      <c r="F389" s="3"/>
    </row>
    <row r="390" spans="1:6" x14ac:dyDescent="0.2">
      <c r="A390" s="17"/>
      <c r="C390" s="3"/>
      <c r="F390" s="3"/>
    </row>
    <row r="391" spans="1:6" x14ac:dyDescent="0.2">
      <c r="A391" s="17"/>
      <c r="C391" s="3"/>
      <c r="F391" s="3"/>
    </row>
    <row r="392" spans="1:6" x14ac:dyDescent="0.2">
      <c r="A392" s="17"/>
      <c r="C392" s="3"/>
      <c r="F392" s="3"/>
    </row>
    <row r="393" spans="1:6" x14ac:dyDescent="0.2">
      <c r="A393" s="17"/>
      <c r="C393" s="3"/>
      <c r="F393" s="3"/>
    </row>
    <row r="394" spans="1:6" x14ac:dyDescent="0.2">
      <c r="A394" s="17"/>
      <c r="C394" s="3"/>
      <c r="F394" s="3"/>
    </row>
    <row r="395" spans="1:6" x14ac:dyDescent="0.2">
      <c r="A395" s="17"/>
      <c r="C395" s="3"/>
      <c r="F395" s="3"/>
    </row>
    <row r="396" spans="1:6" x14ac:dyDescent="0.2">
      <c r="A396" s="17"/>
      <c r="C396" s="3"/>
      <c r="F396" s="3"/>
    </row>
    <row r="397" spans="1:6" x14ac:dyDescent="0.2">
      <c r="A397" s="17"/>
      <c r="C397" s="3"/>
      <c r="F397" s="3"/>
    </row>
    <row r="398" spans="1:6" x14ac:dyDescent="0.2">
      <c r="A398" s="17"/>
      <c r="C398" s="3"/>
      <c r="F398" s="3"/>
    </row>
    <row r="399" spans="1:6" x14ac:dyDescent="0.2">
      <c r="A399" s="17"/>
      <c r="C399" s="3"/>
      <c r="F399" s="3"/>
    </row>
    <row r="400" spans="1:6" x14ac:dyDescent="0.2">
      <c r="A400" s="17"/>
      <c r="C400" s="3"/>
      <c r="F400" s="3"/>
    </row>
    <row r="401" spans="1:6" x14ac:dyDescent="0.2">
      <c r="A401" s="17"/>
      <c r="C401" s="3"/>
      <c r="F401" s="3"/>
    </row>
    <row r="402" spans="1:6" x14ac:dyDescent="0.2">
      <c r="A402" s="17"/>
      <c r="C402" s="3"/>
      <c r="F402" s="3"/>
    </row>
    <row r="403" spans="1:6" x14ac:dyDescent="0.2">
      <c r="A403" s="17"/>
      <c r="C403" s="3"/>
      <c r="F403" s="3"/>
    </row>
    <row r="404" spans="1:6" x14ac:dyDescent="0.2">
      <c r="A404" s="17"/>
      <c r="C404" s="3"/>
      <c r="F404" s="3"/>
    </row>
    <row r="405" spans="1:6" x14ac:dyDescent="0.2">
      <c r="A405" s="17"/>
      <c r="C405" s="3"/>
      <c r="F405" s="3"/>
    </row>
    <row r="406" spans="1:6" x14ac:dyDescent="0.2">
      <c r="A406" s="17"/>
      <c r="C406" s="3"/>
      <c r="F406" s="3"/>
    </row>
    <row r="407" spans="1:6" x14ac:dyDescent="0.2">
      <c r="A407" s="17"/>
      <c r="C407" s="3"/>
      <c r="F407" s="3"/>
    </row>
    <row r="408" spans="1:6" x14ac:dyDescent="0.2">
      <c r="A408" s="17"/>
      <c r="C408" s="3"/>
      <c r="F408" s="3"/>
    </row>
    <row r="409" spans="1:6" x14ac:dyDescent="0.2">
      <c r="A409" s="17"/>
      <c r="C409" s="3"/>
      <c r="F409" s="3"/>
    </row>
    <row r="410" spans="1:6" x14ac:dyDescent="0.2">
      <c r="A410" s="17"/>
      <c r="C410" s="3"/>
      <c r="F410" s="3"/>
    </row>
    <row r="411" spans="1:6" x14ac:dyDescent="0.2">
      <c r="A411" s="17"/>
      <c r="C411" s="3"/>
      <c r="F411" s="3"/>
    </row>
    <row r="412" spans="1:6" x14ac:dyDescent="0.2">
      <c r="A412" s="17"/>
      <c r="C412" s="3"/>
      <c r="F412" s="3"/>
    </row>
    <row r="413" spans="1:6" x14ac:dyDescent="0.2">
      <c r="A413" s="17"/>
      <c r="C413" s="3"/>
      <c r="F413" s="3"/>
    </row>
    <row r="414" spans="1:6" x14ac:dyDescent="0.2">
      <c r="A414" s="17"/>
      <c r="C414" s="3"/>
      <c r="F414" s="3"/>
    </row>
    <row r="415" spans="1:6" x14ac:dyDescent="0.2">
      <c r="A415" s="17"/>
      <c r="C415" s="3"/>
      <c r="F415" s="3"/>
    </row>
    <row r="416" spans="1:6" x14ac:dyDescent="0.2">
      <c r="A416" s="17"/>
      <c r="C416" s="3"/>
      <c r="F416" s="3"/>
    </row>
    <row r="417" spans="1:6" x14ac:dyDescent="0.2">
      <c r="A417" s="17"/>
      <c r="C417" s="3"/>
      <c r="F417" s="3"/>
    </row>
    <row r="418" spans="1:6" x14ac:dyDescent="0.2">
      <c r="A418" s="17"/>
      <c r="C418" s="3"/>
      <c r="F418" s="3"/>
    </row>
    <row r="419" spans="1:6" x14ac:dyDescent="0.2">
      <c r="A419" s="17"/>
      <c r="C419" s="3"/>
      <c r="F419" s="3"/>
    </row>
    <row r="420" spans="1:6" x14ac:dyDescent="0.2">
      <c r="A420" s="17"/>
      <c r="C420" s="3"/>
      <c r="F420" s="3"/>
    </row>
    <row r="421" spans="1:6" x14ac:dyDescent="0.2">
      <c r="A421" s="17"/>
      <c r="C421" s="3"/>
      <c r="F421" s="3"/>
    </row>
    <row r="422" spans="1:6" x14ac:dyDescent="0.2">
      <c r="A422" s="17"/>
      <c r="C422" s="3"/>
      <c r="F422" s="3"/>
    </row>
    <row r="423" spans="1:6" x14ac:dyDescent="0.2">
      <c r="A423" s="17"/>
      <c r="C423" s="3"/>
      <c r="F423" s="3"/>
    </row>
    <row r="424" spans="1:6" x14ac:dyDescent="0.2">
      <c r="A424" s="17"/>
      <c r="C424" s="3"/>
      <c r="F424" s="3"/>
    </row>
    <row r="425" spans="1:6" x14ac:dyDescent="0.2">
      <c r="A425" s="17"/>
      <c r="C425" s="3"/>
      <c r="F425" s="3"/>
    </row>
    <row r="426" spans="1:6" x14ac:dyDescent="0.2">
      <c r="A426" s="17"/>
      <c r="C426" s="3"/>
      <c r="F426" s="3"/>
    </row>
    <row r="427" spans="1:6" x14ac:dyDescent="0.2">
      <c r="A427" s="17"/>
      <c r="C427" s="3"/>
      <c r="F427" s="3"/>
    </row>
    <row r="428" spans="1:6" x14ac:dyDescent="0.2">
      <c r="A428" s="17"/>
      <c r="C428" s="3"/>
      <c r="F428" s="3"/>
    </row>
    <row r="429" spans="1:6" x14ac:dyDescent="0.2">
      <c r="A429" s="17"/>
      <c r="C429" s="3"/>
      <c r="F429" s="3"/>
    </row>
    <row r="430" spans="1:6" x14ac:dyDescent="0.2">
      <c r="A430" s="17"/>
      <c r="C430" s="3"/>
      <c r="F430" s="3"/>
    </row>
    <row r="431" spans="1:6" x14ac:dyDescent="0.2">
      <c r="A431" s="17"/>
      <c r="C431" s="3"/>
      <c r="F431" s="3"/>
    </row>
    <row r="432" spans="1:6" x14ac:dyDescent="0.2">
      <c r="A432" s="17"/>
      <c r="C432" s="3"/>
      <c r="F432" s="3"/>
    </row>
    <row r="433" spans="1:6" x14ac:dyDescent="0.2">
      <c r="A433" s="17"/>
      <c r="C433" s="3"/>
      <c r="F433" s="3"/>
    </row>
    <row r="434" spans="1:6" x14ac:dyDescent="0.2">
      <c r="A434" s="17"/>
      <c r="C434" s="3"/>
      <c r="F434" s="3"/>
    </row>
    <row r="435" spans="1:6" x14ac:dyDescent="0.2">
      <c r="A435" s="17"/>
      <c r="C435" s="3"/>
      <c r="F435" s="3"/>
    </row>
    <row r="436" spans="1:6" x14ac:dyDescent="0.2">
      <c r="A436" s="17"/>
      <c r="C436" s="3"/>
      <c r="F436" s="3"/>
    </row>
    <row r="437" spans="1:6" x14ac:dyDescent="0.2">
      <c r="A437" s="17"/>
      <c r="C437" s="3"/>
      <c r="F437" s="3"/>
    </row>
    <row r="438" spans="1:6" x14ac:dyDescent="0.2">
      <c r="A438" s="17"/>
      <c r="C438" s="3"/>
      <c r="F438" s="3"/>
    </row>
    <row r="439" spans="1:6" x14ac:dyDescent="0.2">
      <c r="A439" s="17"/>
      <c r="C439" s="3"/>
      <c r="F439" s="3"/>
    </row>
    <row r="440" spans="1:6" x14ac:dyDescent="0.2">
      <c r="A440" s="17"/>
      <c r="C440" s="3"/>
      <c r="F440" s="3"/>
    </row>
    <row r="441" spans="1:6" x14ac:dyDescent="0.2">
      <c r="A441" s="17"/>
      <c r="C441" s="3"/>
      <c r="F441" s="3"/>
    </row>
    <row r="442" spans="1:6" x14ac:dyDescent="0.2">
      <c r="A442" s="17"/>
      <c r="C442" s="3"/>
      <c r="F442" s="3"/>
    </row>
    <row r="443" spans="1:6" x14ac:dyDescent="0.2">
      <c r="A443" s="17"/>
      <c r="C443" s="3"/>
      <c r="F443" s="3"/>
    </row>
    <row r="444" spans="1:6" x14ac:dyDescent="0.2">
      <c r="A444" s="17"/>
      <c r="C444" s="3"/>
      <c r="F444" s="3"/>
    </row>
    <row r="445" spans="1:6" x14ac:dyDescent="0.2">
      <c r="A445" s="17"/>
      <c r="C445" s="3"/>
      <c r="F445" s="3"/>
    </row>
    <row r="446" spans="1:6" x14ac:dyDescent="0.2">
      <c r="A446" s="17"/>
      <c r="C446" s="3"/>
      <c r="F446" s="3"/>
    </row>
    <row r="447" spans="1:6" x14ac:dyDescent="0.2">
      <c r="A447" s="17"/>
      <c r="C447" s="3"/>
      <c r="F447" s="3"/>
    </row>
    <row r="448" spans="1:6" x14ac:dyDescent="0.2">
      <c r="A448" s="17"/>
      <c r="C448" s="3"/>
      <c r="F448" s="3"/>
    </row>
    <row r="449" spans="1:6" x14ac:dyDescent="0.2">
      <c r="A449" s="17"/>
      <c r="C449" s="3"/>
      <c r="F449" s="3"/>
    </row>
    <row r="450" spans="1:6" x14ac:dyDescent="0.2">
      <c r="A450" s="17"/>
      <c r="C450" s="3"/>
      <c r="F450" s="3"/>
    </row>
    <row r="451" spans="1:6" x14ac:dyDescent="0.2">
      <c r="A451" s="17"/>
      <c r="C451" s="3"/>
      <c r="F451" s="3"/>
    </row>
    <row r="452" spans="1:6" x14ac:dyDescent="0.2">
      <c r="A452" s="17"/>
      <c r="C452" s="3"/>
      <c r="F452" s="3"/>
    </row>
    <row r="453" spans="1:6" x14ac:dyDescent="0.2">
      <c r="A453" s="17"/>
      <c r="C453" s="3"/>
      <c r="F453" s="3"/>
    </row>
    <row r="454" spans="1:6" x14ac:dyDescent="0.2">
      <c r="A454" s="17"/>
      <c r="C454" s="3"/>
      <c r="F454" s="3"/>
    </row>
    <row r="455" spans="1:6" x14ac:dyDescent="0.2">
      <c r="A455" s="17"/>
      <c r="C455" s="3"/>
      <c r="F455" s="3"/>
    </row>
    <row r="456" spans="1:6" x14ac:dyDescent="0.2">
      <c r="A456" s="17"/>
      <c r="C456" s="3"/>
      <c r="F456" s="3"/>
    </row>
    <row r="457" spans="1:6" x14ac:dyDescent="0.2">
      <c r="A457" s="17"/>
      <c r="C457" s="3"/>
      <c r="F457" s="3"/>
    </row>
    <row r="458" spans="1:6" x14ac:dyDescent="0.2">
      <c r="A458" s="17"/>
      <c r="C458" s="3"/>
      <c r="F458" s="3"/>
    </row>
    <row r="459" spans="1:6" x14ac:dyDescent="0.2">
      <c r="A459" s="17"/>
      <c r="C459" s="3"/>
      <c r="F459" s="3"/>
    </row>
    <row r="460" spans="1:6" x14ac:dyDescent="0.2">
      <c r="A460" s="17"/>
      <c r="C460" s="3"/>
      <c r="F460" s="3"/>
    </row>
    <row r="461" spans="1:6" x14ac:dyDescent="0.2">
      <c r="A461" s="17"/>
      <c r="C461" s="3"/>
      <c r="F461" s="3"/>
    </row>
    <row r="462" spans="1:6" x14ac:dyDescent="0.2">
      <c r="A462" s="17"/>
      <c r="C462" s="3"/>
      <c r="F462" s="3"/>
    </row>
    <row r="463" spans="1:6" x14ac:dyDescent="0.2">
      <c r="A463" s="17"/>
      <c r="C463" s="3"/>
      <c r="F463" s="3"/>
    </row>
    <row r="464" spans="1:6" x14ac:dyDescent="0.2">
      <c r="A464" s="17"/>
      <c r="C464" s="3"/>
      <c r="F464" s="3"/>
    </row>
    <row r="465" spans="1:6" x14ac:dyDescent="0.2">
      <c r="A465" s="17"/>
      <c r="C465" s="3"/>
      <c r="F465" s="3"/>
    </row>
    <row r="466" spans="1:6" x14ac:dyDescent="0.2">
      <c r="A466" s="17"/>
      <c r="C466" s="3"/>
      <c r="F466" s="3"/>
    </row>
    <row r="467" spans="1:6" x14ac:dyDescent="0.2">
      <c r="A467" s="17"/>
      <c r="C467" s="3"/>
      <c r="F467" s="3"/>
    </row>
  </sheetData>
  <mergeCells count="11">
    <mergeCell ref="A1:S1"/>
    <mergeCell ref="H266:I266"/>
    <mergeCell ref="G231:I231"/>
    <mergeCell ref="O2:P2"/>
    <mergeCell ref="Q2:R2"/>
    <mergeCell ref="A4:S4"/>
    <mergeCell ref="P266:Q266"/>
    <mergeCell ref="P265:Q265"/>
    <mergeCell ref="A233:S233"/>
    <mergeCell ref="P231:Q231"/>
    <mergeCell ref="G265:I265"/>
  </mergeCells>
  <pageMargins left="0.25" right="0.25" top="0.75" bottom="0.75" header="0.3" footer="0.3"/>
  <pageSetup scale="50" fitToHeight="12" orientation="landscape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553"/>
  <sheetViews>
    <sheetView tabSelected="1" zoomScaleNormal="100" workbookViewId="0">
      <pane ySplit="2" topLeftCell="A226" activePane="bottomLeft" state="frozen"/>
      <selection pane="bottomLeft" activeCell="I262" sqref="I262"/>
    </sheetView>
  </sheetViews>
  <sheetFormatPr defaultColWidth="11" defaultRowHeight="12.75" x14ac:dyDescent="0.2"/>
  <cols>
    <col min="1" max="1" width="21.125" style="16" customWidth="1"/>
    <col min="2" max="2" width="13.625" style="3" bestFit="1" customWidth="1"/>
    <col min="3" max="3" width="12.875" style="3" customWidth="1"/>
    <col min="4" max="4" width="8.75" style="3" customWidth="1"/>
    <col min="5" max="5" width="8.125" style="1" customWidth="1"/>
    <col min="6" max="6" width="9.375" style="1" customWidth="1"/>
    <col min="7" max="7" width="13.75" style="1" customWidth="1"/>
    <col min="8" max="8" width="12.375" style="20" bestFit="1" customWidth="1"/>
    <col min="9" max="9" width="13.625" style="4" bestFit="1" customWidth="1"/>
    <col min="10" max="11" width="11" style="1"/>
    <col min="12" max="16384" width="11" style="4"/>
  </cols>
  <sheetData>
    <row r="1" spans="1:11" ht="71.25" customHeight="1" x14ac:dyDescent="0.2">
      <c r="A1" s="149" t="s">
        <v>459</v>
      </c>
      <c r="B1" s="150"/>
      <c r="C1" s="150"/>
      <c r="D1" s="150"/>
      <c r="E1" s="150"/>
      <c r="F1" s="150"/>
      <c r="G1" s="150"/>
      <c r="H1" s="150"/>
      <c r="I1" s="151"/>
    </row>
    <row r="2" spans="1:11" s="7" customFormat="1" ht="135.75" customHeight="1" x14ac:dyDescent="0.2">
      <c r="A2" s="12" t="s">
        <v>0</v>
      </c>
      <c r="B2" s="123" t="s">
        <v>388</v>
      </c>
      <c r="C2" s="46" t="s">
        <v>401</v>
      </c>
      <c r="D2" s="5" t="s">
        <v>198</v>
      </c>
      <c r="E2" s="21" t="s">
        <v>197</v>
      </c>
      <c r="F2" s="24" t="s">
        <v>199</v>
      </c>
      <c r="G2" s="50" t="s">
        <v>382</v>
      </c>
      <c r="H2" s="52" t="s">
        <v>255</v>
      </c>
      <c r="I2" s="12" t="s">
        <v>256</v>
      </c>
      <c r="J2" s="7" t="s">
        <v>470</v>
      </c>
      <c r="K2" s="7" t="s">
        <v>458</v>
      </c>
    </row>
    <row r="3" spans="1:11" s="9" customFormat="1" ht="23.25" customHeight="1" x14ac:dyDescent="0.2">
      <c r="A3" s="139" t="s">
        <v>148</v>
      </c>
      <c r="B3" s="140"/>
      <c r="C3" s="140"/>
      <c r="D3" s="140"/>
      <c r="E3" s="140"/>
      <c r="F3" s="140"/>
      <c r="G3" s="140"/>
      <c r="H3" s="140"/>
      <c r="I3" s="141"/>
    </row>
    <row r="4" spans="1:11" ht="25.5" x14ac:dyDescent="0.2">
      <c r="A4" s="13" t="s">
        <v>203</v>
      </c>
      <c r="B4" s="124">
        <f>'Funding Process Tracking'!N5</f>
        <v>5000</v>
      </c>
      <c r="C4" s="47">
        <f>'Funding Process Tracking'!S5</f>
        <v>0</v>
      </c>
      <c r="D4" s="22"/>
      <c r="E4" s="23"/>
      <c r="F4" s="25"/>
      <c r="G4" s="51">
        <f>C4-D4-E4+F4</f>
        <v>0</v>
      </c>
      <c r="H4" s="49">
        <v>250</v>
      </c>
      <c r="I4" s="49">
        <f>SUM(G4:H4)</f>
        <v>250</v>
      </c>
      <c r="J4" s="1" t="s">
        <v>468</v>
      </c>
      <c r="K4" s="1" t="s">
        <v>468</v>
      </c>
    </row>
    <row r="5" spans="1:11" ht="25.5" x14ac:dyDescent="0.2">
      <c r="A5" s="13" t="s">
        <v>1</v>
      </c>
      <c r="B5" s="124">
        <f>'Funding Process Tracking'!N6</f>
        <v>3600</v>
      </c>
      <c r="C5" s="47">
        <f>'Funding Process Tracking'!S6</f>
        <v>2000</v>
      </c>
      <c r="D5" s="22"/>
      <c r="E5" s="23"/>
      <c r="F5" s="25"/>
      <c r="G5" s="51">
        <f t="shared" ref="G5:G68" si="0">C5-D5-E5+F5</f>
        <v>2000</v>
      </c>
      <c r="H5" s="49"/>
      <c r="I5" s="49">
        <f t="shared" ref="I5:I68" si="1">SUM(G5:H5)</f>
        <v>2000</v>
      </c>
      <c r="J5" s="1" t="s">
        <v>468</v>
      </c>
    </row>
    <row r="6" spans="1:11" ht="38.25" x14ac:dyDescent="0.2">
      <c r="A6" s="13" t="s">
        <v>2</v>
      </c>
      <c r="B6" s="124">
        <f>'Funding Process Tracking'!N7</f>
        <v>800</v>
      </c>
      <c r="C6" s="47">
        <f>'Funding Process Tracking'!S7</f>
        <v>800</v>
      </c>
      <c r="D6" s="22"/>
      <c r="E6" s="23"/>
      <c r="F6" s="25"/>
      <c r="G6" s="51">
        <f t="shared" si="0"/>
        <v>800</v>
      </c>
      <c r="H6" s="49"/>
      <c r="I6" s="49">
        <f t="shared" si="1"/>
        <v>800</v>
      </c>
      <c r="J6" s="1" t="s">
        <v>468</v>
      </c>
    </row>
    <row r="7" spans="1:11" x14ac:dyDescent="0.2">
      <c r="A7" s="13" t="s">
        <v>3</v>
      </c>
      <c r="B7" s="124">
        <f>'Funding Process Tracking'!N8</f>
        <v>0</v>
      </c>
      <c r="C7" s="47">
        <f>'Funding Process Tracking'!S8</f>
        <v>0</v>
      </c>
      <c r="D7" s="22"/>
      <c r="E7" s="23"/>
      <c r="F7" s="25"/>
      <c r="G7" s="51">
        <f t="shared" si="0"/>
        <v>0</v>
      </c>
      <c r="H7" s="49"/>
      <c r="I7" s="49">
        <f t="shared" si="1"/>
        <v>0</v>
      </c>
      <c r="J7" s="1" t="s">
        <v>468</v>
      </c>
    </row>
    <row r="8" spans="1:11" x14ac:dyDescent="0.2">
      <c r="A8" s="44" t="s">
        <v>370</v>
      </c>
      <c r="B8" s="124">
        <f>'Funding Process Tracking'!N9</f>
        <v>500</v>
      </c>
      <c r="C8" s="47">
        <f>'Funding Process Tracking'!S9</f>
        <v>400</v>
      </c>
      <c r="D8" s="22"/>
      <c r="E8" s="23"/>
      <c r="F8" s="25"/>
      <c r="G8" s="51">
        <f t="shared" si="0"/>
        <v>400</v>
      </c>
      <c r="H8" s="49"/>
      <c r="I8" s="49">
        <f t="shared" si="1"/>
        <v>400</v>
      </c>
      <c r="J8" s="1" t="s">
        <v>468</v>
      </c>
    </row>
    <row r="9" spans="1:11" x14ac:dyDescent="0.2">
      <c r="A9" s="44" t="s">
        <v>416</v>
      </c>
      <c r="B9" s="124">
        <f>'Funding Process Tracking'!N10</f>
        <v>390</v>
      </c>
      <c r="C9" s="47">
        <f>'Funding Process Tracking'!S10</f>
        <v>0</v>
      </c>
      <c r="D9" s="22"/>
      <c r="E9" s="23"/>
      <c r="F9" s="25"/>
      <c r="G9" s="51">
        <f t="shared" si="0"/>
        <v>0</v>
      </c>
      <c r="H9" s="49">
        <v>150</v>
      </c>
      <c r="I9" s="49">
        <f t="shared" si="1"/>
        <v>150</v>
      </c>
      <c r="J9" s="1" t="s">
        <v>468</v>
      </c>
      <c r="K9" s="1" t="s">
        <v>468</v>
      </c>
    </row>
    <row r="10" spans="1:11" x14ac:dyDescent="0.2">
      <c r="A10" s="13" t="s">
        <v>4</v>
      </c>
      <c r="B10" s="124">
        <f>'Funding Process Tracking'!N11</f>
        <v>3163.5</v>
      </c>
      <c r="C10" s="47">
        <f>'Funding Process Tracking'!S11</f>
        <v>1200</v>
      </c>
      <c r="D10" s="22"/>
      <c r="E10" s="23"/>
      <c r="F10" s="25"/>
      <c r="G10" s="51">
        <f t="shared" si="0"/>
        <v>1200</v>
      </c>
      <c r="H10" s="49"/>
      <c r="I10" s="49">
        <f t="shared" si="1"/>
        <v>1200</v>
      </c>
      <c r="J10" s="1" t="s">
        <v>468</v>
      </c>
    </row>
    <row r="11" spans="1:11" x14ac:dyDescent="0.2">
      <c r="A11" s="13" t="s">
        <v>5</v>
      </c>
      <c r="B11" s="124">
        <f>'Funding Process Tracking'!N12</f>
        <v>9000</v>
      </c>
      <c r="C11" s="47">
        <f>'Funding Process Tracking'!S12</f>
        <v>0</v>
      </c>
      <c r="D11" s="22"/>
      <c r="E11" s="23"/>
      <c r="F11" s="25"/>
      <c r="G11" s="51">
        <f t="shared" si="0"/>
        <v>0</v>
      </c>
      <c r="H11" s="49">
        <v>5000</v>
      </c>
      <c r="I11" s="49">
        <f t="shared" si="1"/>
        <v>5000</v>
      </c>
      <c r="J11" s="1" t="s">
        <v>468</v>
      </c>
      <c r="K11" s="1" t="s">
        <v>468</v>
      </c>
    </row>
    <row r="12" spans="1:11" ht="25.5" x14ac:dyDescent="0.2">
      <c r="A12" s="13" t="s">
        <v>7</v>
      </c>
      <c r="B12" s="124">
        <f>'Funding Process Tracking'!N13</f>
        <v>1200</v>
      </c>
      <c r="C12" s="47">
        <f>'Funding Process Tracking'!S13</f>
        <v>1000</v>
      </c>
      <c r="D12" s="22"/>
      <c r="E12" s="23"/>
      <c r="F12" s="25"/>
      <c r="G12" s="51">
        <f t="shared" si="0"/>
        <v>1000</v>
      </c>
      <c r="H12" s="49"/>
      <c r="I12" s="49">
        <f t="shared" si="1"/>
        <v>1000</v>
      </c>
      <c r="J12" s="1" t="s">
        <v>468</v>
      </c>
    </row>
    <row r="13" spans="1:11" ht="25.5" x14ac:dyDescent="0.2">
      <c r="A13" s="13" t="s">
        <v>149</v>
      </c>
      <c r="B13" s="124">
        <f>'Funding Process Tracking'!N14</f>
        <v>799</v>
      </c>
      <c r="C13" s="47">
        <f>'Funding Process Tracking'!S14</f>
        <v>800</v>
      </c>
      <c r="D13" s="22"/>
      <c r="E13" s="23"/>
      <c r="F13" s="25"/>
      <c r="G13" s="51">
        <f t="shared" si="0"/>
        <v>800</v>
      </c>
      <c r="H13" s="49"/>
      <c r="I13" s="49">
        <f t="shared" si="1"/>
        <v>800</v>
      </c>
      <c r="J13" s="1" t="s">
        <v>468</v>
      </c>
    </row>
    <row r="14" spans="1:11" ht="38.25" x14ac:dyDescent="0.2">
      <c r="A14" s="13" t="s">
        <v>8</v>
      </c>
      <c r="B14" s="124">
        <f>'Funding Process Tracking'!N15</f>
        <v>800</v>
      </c>
      <c r="C14" s="47">
        <f>'Funding Process Tracking'!S15</f>
        <v>850</v>
      </c>
      <c r="D14" s="22"/>
      <c r="E14" s="23"/>
      <c r="F14" s="25"/>
      <c r="G14" s="51">
        <f t="shared" si="0"/>
        <v>850</v>
      </c>
      <c r="H14" s="49"/>
      <c r="I14" s="49">
        <f t="shared" si="1"/>
        <v>850</v>
      </c>
      <c r="J14" s="1" t="s">
        <v>468</v>
      </c>
    </row>
    <row r="15" spans="1:11" ht="25.5" x14ac:dyDescent="0.2">
      <c r="A15" s="13" t="s">
        <v>265</v>
      </c>
      <c r="B15" s="124">
        <f>'Funding Process Tracking'!N16</f>
        <v>900</v>
      </c>
      <c r="C15" s="47">
        <f>'Funding Process Tracking'!S16</f>
        <v>900</v>
      </c>
      <c r="D15" s="22"/>
      <c r="E15" s="23"/>
      <c r="F15" s="25"/>
      <c r="G15" s="51">
        <f t="shared" si="0"/>
        <v>900</v>
      </c>
      <c r="H15" s="49"/>
      <c r="I15" s="49">
        <f t="shared" si="1"/>
        <v>900</v>
      </c>
      <c r="J15" s="1" t="s">
        <v>468</v>
      </c>
    </row>
    <row r="16" spans="1:11" ht="25.5" x14ac:dyDescent="0.2">
      <c r="A16" s="13" t="s">
        <v>9</v>
      </c>
      <c r="B16" s="124">
        <f>'Funding Process Tracking'!N17</f>
        <v>2500</v>
      </c>
      <c r="C16" s="47">
        <f>'Funding Process Tracking'!S17</f>
        <v>800</v>
      </c>
      <c r="D16" s="22"/>
      <c r="E16" s="23"/>
      <c r="F16" s="25"/>
      <c r="G16" s="51">
        <f t="shared" si="0"/>
        <v>800</v>
      </c>
      <c r="H16" s="49"/>
      <c r="I16" s="49">
        <f t="shared" si="1"/>
        <v>800</v>
      </c>
      <c r="J16" s="1" t="s">
        <v>468</v>
      </c>
    </row>
    <row r="17" spans="1:11" ht="25.5" x14ac:dyDescent="0.2">
      <c r="A17" s="13" t="s">
        <v>11</v>
      </c>
      <c r="B17" s="124">
        <f>'Funding Process Tracking'!N18</f>
        <v>3000</v>
      </c>
      <c r="C17" s="47">
        <f>'Funding Process Tracking'!S18</f>
        <v>800</v>
      </c>
      <c r="D17" s="22"/>
      <c r="E17" s="23"/>
      <c r="F17" s="25"/>
      <c r="G17" s="51">
        <f t="shared" si="0"/>
        <v>800</v>
      </c>
      <c r="H17" s="49"/>
      <c r="I17" s="49">
        <f t="shared" si="1"/>
        <v>800</v>
      </c>
      <c r="J17" s="1" t="s">
        <v>468</v>
      </c>
    </row>
    <row r="18" spans="1:11" ht="25.5" x14ac:dyDescent="0.2">
      <c r="A18" s="44" t="s">
        <v>226</v>
      </c>
      <c r="B18" s="124">
        <f>'Funding Process Tracking'!N19</f>
        <v>700</v>
      </c>
      <c r="C18" s="47">
        <f>'Funding Process Tracking'!S19</f>
        <v>400</v>
      </c>
      <c r="D18" s="22"/>
      <c r="E18" s="23"/>
      <c r="F18" s="25"/>
      <c r="G18" s="51">
        <f t="shared" si="0"/>
        <v>400</v>
      </c>
      <c r="H18" s="49">
        <v>100</v>
      </c>
      <c r="I18" s="49">
        <f t="shared" si="1"/>
        <v>500</v>
      </c>
      <c r="J18" s="1" t="s">
        <v>468</v>
      </c>
      <c r="K18" s="1" t="s">
        <v>468</v>
      </c>
    </row>
    <row r="19" spans="1:11" ht="25.5" x14ac:dyDescent="0.2">
      <c r="A19" s="44" t="s">
        <v>417</v>
      </c>
      <c r="B19" s="124">
        <f>'Funding Process Tracking'!N20</f>
        <v>840</v>
      </c>
      <c r="C19" s="47">
        <f>'Funding Process Tracking'!S20</f>
        <v>500</v>
      </c>
      <c r="D19" s="22"/>
      <c r="E19" s="23"/>
      <c r="F19" s="25"/>
      <c r="G19" s="51">
        <f t="shared" si="0"/>
        <v>500</v>
      </c>
      <c r="H19" s="49"/>
      <c r="I19" s="49">
        <f t="shared" si="1"/>
        <v>500</v>
      </c>
      <c r="J19" s="1" t="s">
        <v>468</v>
      </c>
    </row>
    <row r="20" spans="1:11" ht="25.5" x14ac:dyDescent="0.2">
      <c r="A20" s="13" t="s">
        <v>12</v>
      </c>
      <c r="B20" s="124">
        <f>'Funding Process Tracking'!N21</f>
        <v>8000</v>
      </c>
      <c r="C20" s="47">
        <f>'Funding Process Tracking'!S21</f>
        <v>7500</v>
      </c>
      <c r="D20" s="22"/>
      <c r="E20" s="23"/>
      <c r="F20" s="25"/>
      <c r="G20" s="51">
        <f t="shared" si="0"/>
        <v>7500</v>
      </c>
      <c r="H20" s="49"/>
      <c r="I20" s="49">
        <f t="shared" si="1"/>
        <v>7500</v>
      </c>
      <c r="J20" s="1" t="s">
        <v>468</v>
      </c>
    </row>
    <row r="21" spans="1:11" ht="25.5" x14ac:dyDescent="0.2">
      <c r="A21" s="14" t="s">
        <v>13</v>
      </c>
      <c r="B21" s="124">
        <f>'Funding Process Tracking'!N22</f>
        <v>5000</v>
      </c>
      <c r="C21" s="47">
        <f>'Funding Process Tracking'!S22</f>
        <v>5000</v>
      </c>
      <c r="D21" s="22"/>
      <c r="E21" s="23"/>
      <c r="F21" s="25"/>
      <c r="G21" s="51">
        <f t="shared" si="0"/>
        <v>5000</v>
      </c>
      <c r="H21" s="49"/>
      <c r="I21" s="49">
        <f t="shared" si="1"/>
        <v>5000</v>
      </c>
      <c r="J21" s="1" t="s">
        <v>468</v>
      </c>
    </row>
    <row r="22" spans="1:11" ht="25.5" x14ac:dyDescent="0.2">
      <c r="A22" s="14" t="s">
        <v>14</v>
      </c>
      <c r="B22" s="124">
        <f>'Funding Process Tracking'!N23</f>
        <v>9090</v>
      </c>
      <c r="C22" s="47">
        <f>'Funding Process Tracking'!S23</f>
        <v>2500</v>
      </c>
      <c r="D22" s="22"/>
      <c r="E22" s="23"/>
      <c r="F22" s="25"/>
      <c r="G22" s="51">
        <f t="shared" si="0"/>
        <v>2500</v>
      </c>
      <c r="H22" s="49"/>
      <c r="I22" s="49">
        <f t="shared" si="1"/>
        <v>2500</v>
      </c>
      <c r="J22" s="1" t="s">
        <v>468</v>
      </c>
    </row>
    <row r="23" spans="1:11" ht="38.25" x14ac:dyDescent="0.2">
      <c r="A23" s="40" t="s">
        <v>367</v>
      </c>
      <c r="B23" s="124">
        <f>'Funding Process Tracking'!N24</f>
        <v>1350</v>
      </c>
      <c r="C23" s="47">
        <f>'Funding Process Tracking'!S24</f>
        <v>1100</v>
      </c>
      <c r="D23" s="22"/>
      <c r="E23" s="23"/>
      <c r="F23" s="25"/>
      <c r="G23" s="51">
        <f t="shared" si="0"/>
        <v>1100</v>
      </c>
      <c r="H23" s="49"/>
      <c r="I23" s="49">
        <f t="shared" si="1"/>
        <v>1100</v>
      </c>
      <c r="J23" s="1" t="s">
        <v>468</v>
      </c>
    </row>
    <row r="24" spans="1:11" ht="38.25" x14ac:dyDescent="0.2">
      <c r="A24" s="40" t="s">
        <v>379</v>
      </c>
      <c r="B24" s="124">
        <f>'Funding Process Tracking'!N25</f>
        <v>1500</v>
      </c>
      <c r="C24" s="47">
        <f>'Funding Process Tracking'!S25</f>
        <v>1100</v>
      </c>
      <c r="D24" s="22"/>
      <c r="E24" s="23"/>
      <c r="F24" s="25"/>
      <c r="G24" s="51">
        <f t="shared" si="0"/>
        <v>1100</v>
      </c>
      <c r="H24" s="49"/>
      <c r="I24" s="49">
        <f t="shared" si="1"/>
        <v>1100</v>
      </c>
      <c r="J24" s="1" t="s">
        <v>468</v>
      </c>
    </row>
    <row r="25" spans="1:11" x14ac:dyDescent="0.2">
      <c r="A25" s="40" t="s">
        <v>414</v>
      </c>
      <c r="B25" s="124">
        <f>'Funding Process Tracking'!N26</f>
        <v>1500</v>
      </c>
      <c r="C25" s="47">
        <f>'Funding Process Tracking'!S26</f>
        <v>750</v>
      </c>
      <c r="D25" s="22"/>
      <c r="E25" s="23"/>
      <c r="F25" s="25"/>
      <c r="G25" s="51">
        <f t="shared" si="0"/>
        <v>750</v>
      </c>
      <c r="H25" s="49">
        <v>0</v>
      </c>
      <c r="I25" s="49">
        <f t="shared" si="1"/>
        <v>750</v>
      </c>
      <c r="J25" s="1" t="s">
        <v>468</v>
      </c>
      <c r="K25" s="1" t="s">
        <v>468</v>
      </c>
    </row>
    <row r="26" spans="1:11" x14ac:dyDescent="0.2">
      <c r="A26" s="40" t="s">
        <v>15</v>
      </c>
      <c r="B26" s="124">
        <f>'Funding Process Tracking'!N27</f>
        <v>200</v>
      </c>
      <c r="C26" s="47">
        <f>'Funding Process Tracking'!S27</f>
        <v>150</v>
      </c>
      <c r="D26" s="22"/>
      <c r="E26" s="23"/>
      <c r="F26" s="25"/>
      <c r="G26" s="51">
        <f t="shared" si="0"/>
        <v>150</v>
      </c>
      <c r="H26" s="49"/>
      <c r="I26" s="49">
        <f t="shared" si="1"/>
        <v>150</v>
      </c>
      <c r="J26" s="1" t="s">
        <v>468</v>
      </c>
    </row>
    <row r="27" spans="1:11" x14ac:dyDescent="0.2">
      <c r="A27" s="13" t="s">
        <v>150</v>
      </c>
      <c r="B27" s="124">
        <f>'Funding Process Tracking'!N28</f>
        <v>6030</v>
      </c>
      <c r="C27" s="47">
        <f>'Funding Process Tracking'!S28</f>
        <v>0</v>
      </c>
      <c r="D27" s="22"/>
      <c r="E27" s="23"/>
      <c r="F27" s="25"/>
      <c r="G27" s="51">
        <f t="shared" si="0"/>
        <v>0</v>
      </c>
      <c r="H27" s="49">
        <v>600</v>
      </c>
      <c r="I27" s="49">
        <f t="shared" si="1"/>
        <v>600</v>
      </c>
      <c r="J27" s="1" t="s">
        <v>468</v>
      </c>
      <c r="K27" s="1" t="s">
        <v>468</v>
      </c>
    </row>
    <row r="28" spans="1:11" x14ac:dyDescent="0.2">
      <c r="A28" s="14" t="s">
        <v>16</v>
      </c>
      <c r="B28" s="124">
        <f>'Funding Process Tracking'!N29</f>
        <v>1224.8699999999999</v>
      </c>
      <c r="C28" s="47">
        <f>'Funding Process Tracking'!S29</f>
        <v>1000</v>
      </c>
      <c r="D28" s="22"/>
      <c r="E28" s="23"/>
      <c r="F28" s="25"/>
      <c r="G28" s="51">
        <f t="shared" si="0"/>
        <v>1000</v>
      </c>
      <c r="H28" s="49"/>
      <c r="I28" s="49">
        <f t="shared" si="1"/>
        <v>1000</v>
      </c>
      <c r="J28" s="1" t="s">
        <v>468</v>
      </c>
    </row>
    <row r="29" spans="1:11" ht="25.5" x14ac:dyDescent="0.2">
      <c r="A29" s="14" t="s">
        <v>17</v>
      </c>
      <c r="B29" s="124">
        <f>'Funding Process Tracking'!N30</f>
        <v>1370</v>
      </c>
      <c r="C29" s="47">
        <f>'Funding Process Tracking'!S30</f>
        <v>0</v>
      </c>
      <c r="D29" s="22"/>
      <c r="E29" s="23"/>
      <c r="F29" s="25"/>
      <c r="G29" s="51">
        <f t="shared" si="0"/>
        <v>0</v>
      </c>
      <c r="H29" s="49">
        <v>750</v>
      </c>
      <c r="I29" s="49">
        <f t="shared" si="1"/>
        <v>750</v>
      </c>
      <c r="J29" s="1" t="s">
        <v>468</v>
      </c>
      <c r="K29" s="1" t="s">
        <v>468</v>
      </c>
    </row>
    <row r="30" spans="1:11" ht="25.5" x14ac:dyDescent="0.2">
      <c r="A30" s="14" t="s">
        <v>269</v>
      </c>
      <c r="B30" s="124">
        <f>'Funding Process Tracking'!N31</f>
        <v>750</v>
      </c>
      <c r="C30" s="47">
        <f>'Funding Process Tracking'!S31</f>
        <v>500</v>
      </c>
      <c r="D30" s="22"/>
      <c r="E30" s="23"/>
      <c r="F30" s="25"/>
      <c r="G30" s="51">
        <f t="shared" si="0"/>
        <v>500</v>
      </c>
      <c r="H30" s="49"/>
      <c r="I30" s="49">
        <f t="shared" si="1"/>
        <v>500</v>
      </c>
      <c r="J30" s="1" t="s">
        <v>468</v>
      </c>
    </row>
    <row r="31" spans="1:11" ht="25.5" x14ac:dyDescent="0.2">
      <c r="A31" s="14" t="s">
        <v>208</v>
      </c>
      <c r="B31" s="124">
        <f>'Funding Process Tracking'!N32</f>
        <v>600</v>
      </c>
      <c r="C31" s="47">
        <f>'Funding Process Tracking'!S32</f>
        <v>0</v>
      </c>
      <c r="D31" s="22"/>
      <c r="E31" s="23"/>
      <c r="F31" s="25"/>
      <c r="G31" s="51">
        <f t="shared" si="0"/>
        <v>0</v>
      </c>
      <c r="H31" s="49">
        <v>100</v>
      </c>
      <c r="I31" s="49">
        <f t="shared" si="1"/>
        <v>100</v>
      </c>
      <c r="J31" s="1" t="s">
        <v>468</v>
      </c>
      <c r="K31" s="1" t="s">
        <v>468</v>
      </c>
    </row>
    <row r="32" spans="1:11" ht="25.5" x14ac:dyDescent="0.2">
      <c r="A32" s="14" t="s">
        <v>18</v>
      </c>
      <c r="B32" s="124">
        <f>'Funding Process Tracking'!N33</f>
        <v>0</v>
      </c>
      <c r="C32" s="47">
        <f>'Funding Process Tracking'!S33</f>
        <v>0</v>
      </c>
      <c r="D32" s="22"/>
      <c r="E32" s="23"/>
      <c r="F32" s="25"/>
      <c r="G32" s="51">
        <f t="shared" si="0"/>
        <v>0</v>
      </c>
      <c r="H32" s="49"/>
      <c r="I32" s="49">
        <f t="shared" si="1"/>
        <v>0</v>
      </c>
      <c r="J32" s="1" t="s">
        <v>468</v>
      </c>
    </row>
    <row r="33" spans="1:11" ht="25.5" x14ac:dyDescent="0.2">
      <c r="A33" s="14" t="s">
        <v>19</v>
      </c>
      <c r="B33" s="124">
        <f>'Funding Process Tracking'!N34</f>
        <v>4600</v>
      </c>
      <c r="C33" s="47">
        <f>'Funding Process Tracking'!S34</f>
        <v>1000</v>
      </c>
      <c r="D33" s="22"/>
      <c r="E33" s="23"/>
      <c r="F33" s="25"/>
      <c r="G33" s="51">
        <f t="shared" si="0"/>
        <v>1000</v>
      </c>
      <c r="H33" s="49">
        <v>0</v>
      </c>
      <c r="I33" s="49">
        <f t="shared" si="1"/>
        <v>1000</v>
      </c>
      <c r="J33" s="1" t="s">
        <v>468</v>
      </c>
      <c r="K33" s="1" t="s">
        <v>468</v>
      </c>
    </row>
    <row r="34" spans="1:11" ht="25.5" x14ac:dyDescent="0.2">
      <c r="A34" s="14" t="s">
        <v>20</v>
      </c>
      <c r="B34" s="124">
        <f>'Funding Process Tracking'!N35</f>
        <v>700</v>
      </c>
      <c r="C34" s="47">
        <f>'Funding Process Tracking'!S35</f>
        <v>0</v>
      </c>
      <c r="D34" s="22"/>
      <c r="E34" s="23"/>
      <c r="F34" s="25"/>
      <c r="G34" s="51">
        <f t="shared" si="0"/>
        <v>0</v>
      </c>
      <c r="H34" s="49"/>
      <c r="I34" s="49">
        <f t="shared" si="1"/>
        <v>0</v>
      </c>
      <c r="J34" s="1" t="s">
        <v>468</v>
      </c>
    </row>
    <row r="35" spans="1:11" ht="25.5" x14ac:dyDescent="0.2">
      <c r="A35" s="14" t="s">
        <v>204</v>
      </c>
      <c r="B35" s="124">
        <f>'Funding Process Tracking'!N36</f>
        <v>8000</v>
      </c>
      <c r="C35" s="47">
        <f>'Funding Process Tracking'!S36</f>
        <v>4800</v>
      </c>
      <c r="D35" s="22"/>
      <c r="E35" s="23"/>
      <c r="F35" s="25"/>
      <c r="G35" s="51">
        <f t="shared" si="0"/>
        <v>4800</v>
      </c>
      <c r="H35" s="49"/>
      <c r="I35" s="49">
        <f t="shared" si="1"/>
        <v>4800</v>
      </c>
      <c r="J35" s="1" t="s">
        <v>468</v>
      </c>
    </row>
    <row r="36" spans="1:11" ht="38.25" x14ac:dyDescent="0.2">
      <c r="A36" s="40" t="s">
        <v>437</v>
      </c>
      <c r="B36" s="124">
        <f>'Funding Process Tracking'!N37</f>
        <v>0</v>
      </c>
      <c r="C36" s="47">
        <f>'Funding Process Tracking'!S37</f>
        <v>0</v>
      </c>
      <c r="D36" s="22"/>
      <c r="E36" s="23"/>
      <c r="F36" s="25"/>
      <c r="G36" s="51">
        <f t="shared" si="0"/>
        <v>0</v>
      </c>
      <c r="H36" s="49"/>
      <c r="I36" s="49">
        <f t="shared" si="1"/>
        <v>0</v>
      </c>
      <c r="J36" s="9" t="s">
        <v>471</v>
      </c>
    </row>
    <row r="37" spans="1:11" ht="38.25" x14ac:dyDescent="0.2">
      <c r="A37" s="14" t="s">
        <v>271</v>
      </c>
      <c r="B37" s="124">
        <f>'Funding Process Tracking'!N38</f>
        <v>600</v>
      </c>
      <c r="C37" s="47">
        <f>'Funding Process Tracking'!S38</f>
        <v>0</v>
      </c>
      <c r="D37" s="22"/>
      <c r="E37" s="23"/>
      <c r="F37" s="25"/>
      <c r="G37" s="51">
        <f t="shared" si="0"/>
        <v>0</v>
      </c>
      <c r="H37" s="49"/>
      <c r="I37" s="49">
        <f t="shared" si="1"/>
        <v>0</v>
      </c>
      <c r="J37" s="1" t="s">
        <v>468</v>
      </c>
    </row>
    <row r="38" spans="1:11" ht="25.5" x14ac:dyDescent="0.2">
      <c r="A38" s="14" t="s">
        <v>21</v>
      </c>
      <c r="B38" s="124">
        <f>'Funding Process Tracking'!N39</f>
        <v>5613</v>
      </c>
      <c r="C38" s="47">
        <f>'Funding Process Tracking'!S39</f>
        <v>5700</v>
      </c>
      <c r="D38" s="22"/>
      <c r="E38" s="23"/>
      <c r="F38" s="25"/>
      <c r="G38" s="51">
        <f t="shared" si="0"/>
        <v>5700</v>
      </c>
      <c r="H38" s="49"/>
      <c r="I38" s="49">
        <f t="shared" si="1"/>
        <v>5700</v>
      </c>
      <c r="J38" s="1" t="s">
        <v>468</v>
      </c>
    </row>
    <row r="39" spans="1:11" ht="25.5" x14ac:dyDescent="0.2">
      <c r="A39" s="14" t="s">
        <v>273</v>
      </c>
      <c r="B39" s="124">
        <f>'Funding Process Tracking'!N40</f>
        <v>800</v>
      </c>
      <c r="C39" s="47">
        <f>'Funding Process Tracking'!S40</f>
        <v>650</v>
      </c>
      <c r="D39" s="22"/>
      <c r="E39" s="23"/>
      <c r="F39" s="25"/>
      <c r="G39" s="51">
        <f t="shared" si="0"/>
        <v>650</v>
      </c>
      <c r="H39" s="49"/>
      <c r="I39" s="49">
        <f t="shared" si="1"/>
        <v>650</v>
      </c>
      <c r="J39" s="1" t="s">
        <v>468</v>
      </c>
    </row>
    <row r="40" spans="1:11" x14ac:dyDescent="0.2">
      <c r="A40" s="40" t="s">
        <v>371</v>
      </c>
      <c r="B40" s="124">
        <f>'Funding Process Tracking'!N41</f>
        <v>500</v>
      </c>
      <c r="C40" s="47">
        <f>'Funding Process Tracking'!S41</f>
        <v>500</v>
      </c>
      <c r="D40" s="22"/>
      <c r="E40" s="23"/>
      <c r="F40" s="25"/>
      <c r="G40" s="51">
        <f t="shared" si="0"/>
        <v>500</v>
      </c>
      <c r="H40" s="49"/>
      <c r="I40" s="49">
        <f t="shared" si="1"/>
        <v>500</v>
      </c>
      <c r="J40" s="1" t="s">
        <v>468</v>
      </c>
    </row>
    <row r="41" spans="1:11" x14ac:dyDescent="0.2">
      <c r="A41" s="13" t="s">
        <v>151</v>
      </c>
      <c r="B41" s="124">
        <f>'Funding Process Tracking'!N42</f>
        <v>5000</v>
      </c>
      <c r="C41" s="47">
        <f>'Funding Process Tracking'!S42</f>
        <v>0</v>
      </c>
      <c r="D41" s="22"/>
      <c r="E41" s="23"/>
      <c r="F41" s="25"/>
      <c r="G41" s="51">
        <f t="shared" si="0"/>
        <v>0</v>
      </c>
      <c r="H41" s="49"/>
      <c r="I41" s="49">
        <f t="shared" si="1"/>
        <v>0</v>
      </c>
      <c r="J41" s="1" t="s">
        <v>468</v>
      </c>
    </row>
    <row r="42" spans="1:11" x14ac:dyDescent="0.2">
      <c r="A42" s="13" t="s">
        <v>259</v>
      </c>
      <c r="B42" s="124">
        <f>'Funding Process Tracking'!N43</f>
        <v>700</v>
      </c>
      <c r="C42" s="47">
        <f>'Funding Process Tracking'!S43</f>
        <v>700</v>
      </c>
      <c r="D42" s="22"/>
      <c r="E42" s="23"/>
      <c r="F42" s="25"/>
      <c r="G42" s="51">
        <f t="shared" si="0"/>
        <v>700</v>
      </c>
      <c r="H42" s="49"/>
      <c r="I42" s="49">
        <f t="shared" si="1"/>
        <v>700</v>
      </c>
      <c r="J42" s="1" t="s">
        <v>468</v>
      </c>
    </row>
    <row r="43" spans="1:11" x14ac:dyDescent="0.2">
      <c r="A43" s="14" t="s">
        <v>22</v>
      </c>
      <c r="B43" s="124">
        <f>'Funding Process Tracking'!N44</f>
        <v>4500</v>
      </c>
      <c r="C43" s="47">
        <f>'Funding Process Tracking'!S44</f>
        <v>4500</v>
      </c>
      <c r="D43" s="22"/>
      <c r="E43" s="23"/>
      <c r="F43" s="25"/>
      <c r="G43" s="51">
        <f t="shared" si="0"/>
        <v>4500</v>
      </c>
      <c r="H43" s="49"/>
      <c r="I43" s="49">
        <f t="shared" si="1"/>
        <v>4500</v>
      </c>
      <c r="J43" s="1" t="s">
        <v>468</v>
      </c>
    </row>
    <row r="44" spans="1:11" ht="25.5" x14ac:dyDescent="0.2">
      <c r="A44" s="14" t="s">
        <v>23</v>
      </c>
      <c r="B44" s="124">
        <f>'Funding Process Tracking'!N45</f>
        <v>20000</v>
      </c>
      <c r="C44" s="47">
        <f>'Funding Process Tracking'!S45</f>
        <v>11000</v>
      </c>
      <c r="D44" s="22"/>
      <c r="E44" s="23"/>
      <c r="F44" s="25"/>
      <c r="G44" s="51">
        <f t="shared" si="0"/>
        <v>11000</v>
      </c>
      <c r="H44" s="49"/>
      <c r="I44" s="49">
        <f t="shared" si="1"/>
        <v>11000</v>
      </c>
      <c r="J44" s="1" t="s">
        <v>468</v>
      </c>
    </row>
    <row r="45" spans="1:11" ht="25.5" x14ac:dyDescent="0.2">
      <c r="A45" s="14" t="s">
        <v>24</v>
      </c>
      <c r="B45" s="124">
        <f>'Funding Process Tracking'!N46</f>
        <v>6000</v>
      </c>
      <c r="C45" s="47">
        <f>'Funding Process Tracking'!S46</f>
        <v>6000</v>
      </c>
      <c r="D45" s="22"/>
      <c r="E45" s="23"/>
      <c r="F45" s="25"/>
      <c r="G45" s="51">
        <f t="shared" si="0"/>
        <v>6000</v>
      </c>
      <c r="H45" s="49"/>
      <c r="I45" s="49">
        <f t="shared" si="1"/>
        <v>6000</v>
      </c>
      <c r="J45" s="1" t="s">
        <v>468</v>
      </c>
    </row>
    <row r="46" spans="1:11" ht="25.5" x14ac:dyDescent="0.2">
      <c r="A46" s="40" t="s">
        <v>228</v>
      </c>
      <c r="B46" s="124">
        <f>'Funding Process Tracking'!N47</f>
        <v>600</v>
      </c>
      <c r="C46" s="47">
        <f>'Funding Process Tracking'!S47</f>
        <v>0</v>
      </c>
      <c r="D46" s="22"/>
      <c r="E46" s="23"/>
      <c r="F46" s="25"/>
      <c r="G46" s="51">
        <f t="shared" si="0"/>
        <v>0</v>
      </c>
      <c r="H46" s="49">
        <v>600</v>
      </c>
      <c r="I46" s="49">
        <f t="shared" si="1"/>
        <v>600</v>
      </c>
      <c r="J46" s="1" t="s">
        <v>468</v>
      </c>
      <c r="K46" s="1" t="s">
        <v>468</v>
      </c>
    </row>
    <row r="47" spans="1:11" x14ac:dyDescent="0.2">
      <c r="A47" s="40" t="s">
        <v>277</v>
      </c>
      <c r="B47" s="124">
        <f>'Funding Process Tracking'!N48</f>
        <v>4000</v>
      </c>
      <c r="C47" s="47">
        <f>'Funding Process Tracking'!S48</f>
        <v>1000</v>
      </c>
      <c r="D47" s="22"/>
      <c r="E47" s="23"/>
      <c r="F47" s="25"/>
      <c r="G47" s="51">
        <f t="shared" si="0"/>
        <v>1000</v>
      </c>
      <c r="H47" s="49">
        <v>0</v>
      </c>
      <c r="I47" s="49">
        <f t="shared" si="1"/>
        <v>1000</v>
      </c>
      <c r="J47" s="1" t="s">
        <v>468</v>
      </c>
      <c r="K47" s="1" t="s">
        <v>468</v>
      </c>
    </row>
    <row r="48" spans="1:11" x14ac:dyDescent="0.2">
      <c r="A48" s="14" t="s">
        <v>25</v>
      </c>
      <c r="B48" s="124">
        <f>'Funding Process Tracking'!N49</f>
        <v>3600</v>
      </c>
      <c r="C48" s="47">
        <f>'Funding Process Tracking'!S49</f>
        <v>0</v>
      </c>
      <c r="D48" s="22"/>
      <c r="E48" s="23"/>
      <c r="F48" s="25"/>
      <c r="G48" s="51">
        <f t="shared" si="0"/>
        <v>0</v>
      </c>
      <c r="H48" s="49">
        <v>1000</v>
      </c>
      <c r="I48" s="49">
        <f t="shared" si="1"/>
        <v>1000</v>
      </c>
      <c r="J48" s="1" t="s">
        <v>468</v>
      </c>
      <c r="K48" s="1" t="s">
        <v>468</v>
      </c>
    </row>
    <row r="49" spans="1:11" x14ac:dyDescent="0.2">
      <c r="A49" s="14" t="s">
        <v>26</v>
      </c>
      <c r="B49" s="124">
        <f>'Funding Process Tracking'!N50</f>
        <v>1200</v>
      </c>
      <c r="C49" s="47">
        <f>'Funding Process Tracking'!S50</f>
        <v>1200</v>
      </c>
      <c r="D49" s="22"/>
      <c r="E49" s="23"/>
      <c r="F49" s="25"/>
      <c r="G49" s="51">
        <f t="shared" si="0"/>
        <v>1200</v>
      </c>
      <c r="H49" s="49"/>
      <c r="I49" s="49">
        <f t="shared" si="1"/>
        <v>1200</v>
      </c>
      <c r="J49" s="1" t="s">
        <v>468</v>
      </c>
    </row>
    <row r="50" spans="1:11" x14ac:dyDescent="0.2">
      <c r="A50" s="14" t="s">
        <v>188</v>
      </c>
      <c r="B50" s="124">
        <f>'Funding Process Tracking'!N51</f>
        <v>16200</v>
      </c>
      <c r="C50" s="47">
        <f>'Funding Process Tracking'!S51</f>
        <v>1600</v>
      </c>
      <c r="D50" s="22"/>
      <c r="E50" s="23"/>
      <c r="F50" s="25"/>
      <c r="G50" s="51">
        <f t="shared" si="0"/>
        <v>1600</v>
      </c>
      <c r="H50" s="49"/>
      <c r="I50" s="49">
        <f t="shared" si="1"/>
        <v>1600</v>
      </c>
      <c r="J50" s="1" t="s">
        <v>468</v>
      </c>
    </row>
    <row r="51" spans="1:11" ht="25.5" x14ac:dyDescent="0.2">
      <c r="A51" s="40" t="s">
        <v>432</v>
      </c>
      <c r="B51" s="124">
        <f>'Funding Process Tracking'!N52</f>
        <v>198</v>
      </c>
      <c r="C51" s="47">
        <f>'Funding Process Tracking'!S52</f>
        <v>200</v>
      </c>
      <c r="D51" s="22"/>
      <c r="E51" s="23"/>
      <c r="F51" s="25"/>
      <c r="G51" s="51">
        <f t="shared" si="0"/>
        <v>200</v>
      </c>
      <c r="H51" s="49"/>
      <c r="I51" s="49">
        <f t="shared" si="1"/>
        <v>200</v>
      </c>
      <c r="J51" s="1" t="s">
        <v>468</v>
      </c>
    </row>
    <row r="52" spans="1:11" ht="25.5" x14ac:dyDescent="0.2">
      <c r="A52" s="13" t="s">
        <v>248</v>
      </c>
      <c r="B52" s="124">
        <f>'Funding Process Tracking'!N53</f>
        <v>1200</v>
      </c>
      <c r="C52" s="47">
        <f>'Funding Process Tracking'!S53</f>
        <v>0</v>
      </c>
      <c r="D52" s="22"/>
      <c r="E52" s="23"/>
      <c r="F52" s="25"/>
      <c r="G52" s="51">
        <f t="shared" si="0"/>
        <v>0</v>
      </c>
      <c r="H52" s="49"/>
      <c r="I52" s="49">
        <f t="shared" si="1"/>
        <v>0</v>
      </c>
      <c r="J52" s="1" t="s">
        <v>468</v>
      </c>
    </row>
    <row r="53" spans="1:11" x14ac:dyDescent="0.2">
      <c r="A53" s="14" t="s">
        <v>29</v>
      </c>
      <c r="B53" s="124">
        <f>'Funding Process Tracking'!N54</f>
        <v>300</v>
      </c>
      <c r="C53" s="47">
        <f>'Funding Process Tracking'!S54</f>
        <v>0</v>
      </c>
      <c r="D53" s="22"/>
      <c r="E53" s="23"/>
      <c r="F53" s="25"/>
      <c r="G53" s="51">
        <f t="shared" si="0"/>
        <v>0</v>
      </c>
      <c r="H53" s="49">
        <v>0</v>
      </c>
      <c r="I53" s="49">
        <f t="shared" si="1"/>
        <v>0</v>
      </c>
      <c r="J53" s="1" t="s">
        <v>468</v>
      </c>
      <c r="K53" s="1" t="s">
        <v>468</v>
      </c>
    </row>
    <row r="54" spans="1:11" x14ac:dyDescent="0.2">
      <c r="A54" s="14" t="s">
        <v>30</v>
      </c>
      <c r="B54" s="124">
        <f>'Funding Process Tracking'!N55</f>
        <v>1500</v>
      </c>
      <c r="C54" s="47">
        <f>'Funding Process Tracking'!S55</f>
        <v>1200</v>
      </c>
      <c r="D54" s="22"/>
      <c r="E54" s="23"/>
      <c r="F54" s="25"/>
      <c r="G54" s="51">
        <f t="shared" si="0"/>
        <v>1200</v>
      </c>
      <c r="H54" s="49"/>
      <c r="I54" s="49">
        <f t="shared" si="1"/>
        <v>1200</v>
      </c>
      <c r="J54" s="1" t="s">
        <v>468</v>
      </c>
    </row>
    <row r="55" spans="1:11" x14ac:dyDescent="0.2">
      <c r="A55" s="40" t="s">
        <v>210</v>
      </c>
      <c r="B55" s="124">
        <f>'Funding Process Tracking'!N56</f>
        <v>1800</v>
      </c>
      <c r="C55" s="47">
        <f>'Funding Process Tracking'!S56</f>
        <v>1000</v>
      </c>
      <c r="D55" s="22"/>
      <c r="E55" s="23"/>
      <c r="F55" s="25"/>
      <c r="G55" s="51">
        <f t="shared" si="0"/>
        <v>1000</v>
      </c>
      <c r="H55" s="49"/>
      <c r="I55" s="49">
        <f t="shared" si="1"/>
        <v>1000</v>
      </c>
      <c r="J55" s="1" t="s">
        <v>468</v>
      </c>
    </row>
    <row r="56" spans="1:11" x14ac:dyDescent="0.2">
      <c r="A56" s="14" t="s">
        <v>31</v>
      </c>
      <c r="B56" s="124">
        <f>'Funding Process Tracking'!N57</f>
        <v>3336.95</v>
      </c>
      <c r="C56" s="47">
        <f>'Funding Process Tracking'!S57</f>
        <v>2500</v>
      </c>
      <c r="D56" s="22"/>
      <c r="E56" s="23"/>
      <c r="F56" s="25"/>
      <c r="G56" s="51">
        <f t="shared" si="0"/>
        <v>2500</v>
      </c>
      <c r="H56" s="49"/>
      <c r="I56" s="49">
        <f t="shared" si="1"/>
        <v>2500</v>
      </c>
      <c r="J56" s="1" t="s">
        <v>468</v>
      </c>
    </row>
    <row r="57" spans="1:11" ht="25.5" x14ac:dyDescent="0.2">
      <c r="A57" s="14" t="s">
        <v>32</v>
      </c>
      <c r="B57" s="124">
        <f>'Funding Process Tracking'!N58</f>
        <v>1000</v>
      </c>
      <c r="C57" s="47">
        <f>'Funding Process Tracking'!S58</f>
        <v>1000</v>
      </c>
      <c r="D57" s="22"/>
      <c r="E57" s="23"/>
      <c r="F57" s="25"/>
      <c r="G57" s="51">
        <f t="shared" si="0"/>
        <v>1000</v>
      </c>
      <c r="H57" s="49"/>
      <c r="I57" s="49">
        <f t="shared" si="1"/>
        <v>1000</v>
      </c>
      <c r="J57" s="1" t="s">
        <v>468</v>
      </c>
    </row>
    <row r="58" spans="1:11" x14ac:dyDescent="0.2">
      <c r="A58" s="40" t="s">
        <v>211</v>
      </c>
      <c r="B58" s="124">
        <f>'Funding Process Tracking'!N59</f>
        <v>252</v>
      </c>
      <c r="C58" s="47">
        <f>'Funding Process Tracking'!S59</f>
        <v>50</v>
      </c>
      <c r="D58" s="22"/>
      <c r="E58" s="23"/>
      <c r="F58" s="25"/>
      <c r="G58" s="51">
        <f t="shared" si="0"/>
        <v>50</v>
      </c>
      <c r="H58" s="49">
        <v>50</v>
      </c>
      <c r="I58" s="49">
        <f t="shared" si="1"/>
        <v>100</v>
      </c>
      <c r="J58" s="1" t="s">
        <v>468</v>
      </c>
      <c r="K58" s="1" t="s">
        <v>468</v>
      </c>
    </row>
    <row r="59" spans="1:11" x14ac:dyDescent="0.2">
      <c r="A59" s="40" t="s">
        <v>361</v>
      </c>
      <c r="B59" s="124">
        <f>'Funding Process Tracking'!N60</f>
        <v>500</v>
      </c>
      <c r="C59" s="47">
        <f>'Funding Process Tracking'!S60</f>
        <v>200</v>
      </c>
      <c r="D59" s="22"/>
      <c r="E59" s="23"/>
      <c r="F59" s="25"/>
      <c r="G59" s="51">
        <f t="shared" si="0"/>
        <v>200</v>
      </c>
      <c r="H59" s="49"/>
      <c r="I59" s="49">
        <f t="shared" si="1"/>
        <v>200</v>
      </c>
      <c r="J59" s="1" t="s">
        <v>468</v>
      </c>
    </row>
    <row r="60" spans="1:11" ht="25.5" x14ac:dyDescent="0.2">
      <c r="A60" s="40" t="s">
        <v>230</v>
      </c>
      <c r="B60" s="124">
        <f>'Funding Process Tracking'!N61</f>
        <v>600</v>
      </c>
      <c r="C60" s="47">
        <f>'Funding Process Tracking'!S61</f>
        <v>0</v>
      </c>
      <c r="D60" s="22"/>
      <c r="E60" s="23"/>
      <c r="F60" s="25"/>
      <c r="G60" s="51">
        <f t="shared" si="0"/>
        <v>0</v>
      </c>
      <c r="H60" s="49"/>
      <c r="I60" s="49">
        <f t="shared" si="1"/>
        <v>0</v>
      </c>
      <c r="J60" s="1" t="s">
        <v>468</v>
      </c>
    </row>
    <row r="61" spans="1:11" x14ac:dyDescent="0.2">
      <c r="A61" s="14" t="s">
        <v>34</v>
      </c>
      <c r="B61" s="124">
        <f>'Funding Process Tracking'!N62</f>
        <v>2000</v>
      </c>
      <c r="C61" s="47">
        <f>'Funding Process Tracking'!S62</f>
        <v>1500</v>
      </c>
      <c r="D61" s="22"/>
      <c r="E61" s="23"/>
      <c r="F61" s="25"/>
      <c r="G61" s="51">
        <f t="shared" si="0"/>
        <v>1500</v>
      </c>
      <c r="H61" s="49"/>
      <c r="I61" s="49">
        <f t="shared" si="1"/>
        <v>1500</v>
      </c>
      <c r="J61" s="1" t="s">
        <v>468</v>
      </c>
    </row>
    <row r="62" spans="1:11" ht="51" x14ac:dyDescent="0.2">
      <c r="A62" s="40" t="s">
        <v>445</v>
      </c>
      <c r="B62" s="124">
        <f>'Funding Process Tracking'!N63</f>
        <v>0</v>
      </c>
      <c r="C62" s="47">
        <f>'Funding Process Tracking'!S63</f>
        <v>0</v>
      </c>
      <c r="D62" s="22"/>
      <c r="E62" s="23"/>
      <c r="F62" s="25"/>
      <c r="G62" s="51">
        <f t="shared" si="0"/>
        <v>0</v>
      </c>
      <c r="H62" s="49"/>
      <c r="I62" s="49">
        <f t="shared" si="1"/>
        <v>0</v>
      </c>
      <c r="J62" s="9" t="s">
        <v>472</v>
      </c>
    </row>
    <row r="63" spans="1:11" ht="25.5" x14ac:dyDescent="0.2">
      <c r="A63" s="40" t="s">
        <v>413</v>
      </c>
      <c r="B63" s="124">
        <f>'Funding Process Tracking'!N64</f>
        <v>3100</v>
      </c>
      <c r="C63" s="47">
        <f>'Funding Process Tracking'!S64</f>
        <v>400</v>
      </c>
      <c r="D63" s="22"/>
      <c r="E63" s="23"/>
      <c r="F63" s="25"/>
      <c r="G63" s="51">
        <f t="shared" si="0"/>
        <v>400</v>
      </c>
      <c r="H63" s="49"/>
      <c r="I63" s="49">
        <f t="shared" si="1"/>
        <v>400</v>
      </c>
      <c r="J63" s="1" t="s">
        <v>468</v>
      </c>
    </row>
    <row r="64" spans="1:11" ht="25.5" x14ac:dyDescent="0.2">
      <c r="A64" s="40" t="s">
        <v>429</v>
      </c>
      <c r="B64" s="124">
        <f>'Funding Process Tracking'!N65</f>
        <v>7830</v>
      </c>
      <c r="C64" s="47">
        <f>'Funding Process Tracking'!S65</f>
        <v>7850</v>
      </c>
      <c r="D64" s="22"/>
      <c r="E64" s="23"/>
      <c r="F64" s="25"/>
      <c r="G64" s="51">
        <f t="shared" si="0"/>
        <v>7850</v>
      </c>
      <c r="H64" s="49"/>
      <c r="I64" s="49">
        <f t="shared" si="1"/>
        <v>7850</v>
      </c>
      <c r="J64" s="1" t="s">
        <v>468</v>
      </c>
    </row>
    <row r="65" spans="1:11" ht="25.5" x14ac:dyDescent="0.2">
      <c r="A65" s="14" t="s">
        <v>37</v>
      </c>
      <c r="B65" s="124">
        <f>'Funding Process Tracking'!N66</f>
        <v>10000</v>
      </c>
      <c r="C65" s="47">
        <f>'Funding Process Tracking'!S66</f>
        <v>0</v>
      </c>
      <c r="D65" s="22"/>
      <c r="E65" s="23"/>
      <c r="F65" s="25"/>
      <c r="G65" s="51">
        <f t="shared" si="0"/>
        <v>0</v>
      </c>
      <c r="H65" s="49">
        <v>4500</v>
      </c>
      <c r="I65" s="49">
        <f t="shared" si="1"/>
        <v>4500</v>
      </c>
      <c r="J65" s="1" t="s">
        <v>468</v>
      </c>
      <c r="K65" s="1" t="s">
        <v>468</v>
      </c>
    </row>
    <row r="66" spans="1:11" x14ac:dyDescent="0.2">
      <c r="A66" s="14" t="s">
        <v>38</v>
      </c>
      <c r="B66" s="124">
        <f>'Funding Process Tracking'!N67</f>
        <v>8000</v>
      </c>
      <c r="C66" s="47">
        <f>'Funding Process Tracking'!S67</f>
        <v>3800</v>
      </c>
      <c r="D66" s="22"/>
      <c r="E66" s="23"/>
      <c r="F66" s="25"/>
      <c r="G66" s="51">
        <f t="shared" si="0"/>
        <v>3800</v>
      </c>
      <c r="H66" s="49"/>
      <c r="I66" s="49">
        <f t="shared" si="1"/>
        <v>3800</v>
      </c>
      <c r="J66" s="1" t="s">
        <v>468</v>
      </c>
    </row>
    <row r="67" spans="1:11" x14ac:dyDescent="0.2">
      <c r="A67" s="40" t="s">
        <v>222</v>
      </c>
      <c r="B67" s="124">
        <f>'Funding Process Tracking'!N68</f>
        <v>600</v>
      </c>
      <c r="C67" s="47">
        <f>'Funding Process Tracking'!S68</f>
        <v>0</v>
      </c>
      <c r="D67" s="22"/>
      <c r="E67" s="23"/>
      <c r="F67" s="25"/>
      <c r="G67" s="51">
        <f t="shared" si="0"/>
        <v>0</v>
      </c>
      <c r="H67" s="49">
        <v>100</v>
      </c>
      <c r="I67" s="49">
        <f t="shared" si="1"/>
        <v>100</v>
      </c>
      <c r="J67" s="1" t="s">
        <v>468</v>
      </c>
      <c r="K67" s="1" t="s">
        <v>468</v>
      </c>
    </row>
    <row r="68" spans="1:11" x14ac:dyDescent="0.2">
      <c r="A68" s="14" t="s">
        <v>39</v>
      </c>
      <c r="B68" s="124">
        <f>'Funding Process Tracking'!N69</f>
        <v>2000</v>
      </c>
      <c r="C68" s="47">
        <f>'Funding Process Tracking'!S69</f>
        <v>800</v>
      </c>
      <c r="D68" s="22"/>
      <c r="E68" s="23"/>
      <c r="F68" s="25"/>
      <c r="G68" s="51">
        <f t="shared" si="0"/>
        <v>800</v>
      </c>
      <c r="H68" s="49"/>
      <c r="I68" s="49">
        <f t="shared" si="1"/>
        <v>800</v>
      </c>
      <c r="J68" s="1" t="s">
        <v>468</v>
      </c>
    </row>
    <row r="69" spans="1:11" x14ac:dyDescent="0.2">
      <c r="A69" s="40" t="s">
        <v>373</v>
      </c>
      <c r="B69" s="124">
        <f>'Funding Process Tracking'!N70</f>
        <v>400</v>
      </c>
      <c r="C69" s="47">
        <f>'Funding Process Tracking'!S70</f>
        <v>0</v>
      </c>
      <c r="D69" s="22"/>
      <c r="E69" s="23"/>
      <c r="F69" s="25"/>
      <c r="G69" s="51">
        <f t="shared" ref="G69:G132" si="2">C69-D69-E69+F69</f>
        <v>0</v>
      </c>
      <c r="H69" s="49"/>
      <c r="I69" s="49">
        <f t="shared" ref="I69:I132" si="3">SUM(G69:H69)</f>
        <v>0</v>
      </c>
      <c r="J69" s="1" t="s">
        <v>468</v>
      </c>
    </row>
    <row r="70" spans="1:11" ht="25.5" x14ac:dyDescent="0.2">
      <c r="A70" s="40" t="s">
        <v>434</v>
      </c>
      <c r="B70" s="124">
        <f>'Funding Process Tracking'!N71</f>
        <v>100</v>
      </c>
      <c r="C70" s="47">
        <f>'Funding Process Tracking'!S71</f>
        <v>500</v>
      </c>
      <c r="D70" s="22"/>
      <c r="E70" s="23"/>
      <c r="F70" s="25"/>
      <c r="G70" s="51">
        <f t="shared" si="2"/>
        <v>500</v>
      </c>
      <c r="H70" s="49"/>
      <c r="I70" s="49">
        <f t="shared" si="3"/>
        <v>500</v>
      </c>
      <c r="J70" s="1" t="s">
        <v>468</v>
      </c>
    </row>
    <row r="71" spans="1:11" x14ac:dyDescent="0.2">
      <c r="A71" s="40" t="s">
        <v>40</v>
      </c>
      <c r="B71" s="124">
        <f>'Funding Process Tracking'!N72</f>
        <v>306</v>
      </c>
      <c r="C71" s="47">
        <f>'Funding Process Tracking'!S72</f>
        <v>300</v>
      </c>
      <c r="D71" s="22"/>
      <c r="E71" s="23"/>
      <c r="F71" s="25"/>
      <c r="G71" s="51">
        <f t="shared" si="2"/>
        <v>300</v>
      </c>
      <c r="H71" s="49"/>
      <c r="I71" s="49">
        <f t="shared" si="3"/>
        <v>300</v>
      </c>
      <c r="J71" s="1" t="s">
        <v>468</v>
      </c>
    </row>
    <row r="72" spans="1:11" x14ac:dyDescent="0.2">
      <c r="A72" s="40" t="s">
        <v>41</v>
      </c>
      <c r="B72" s="124">
        <f>'Funding Process Tracking'!N73</f>
        <v>500</v>
      </c>
      <c r="C72" s="47">
        <f>'Funding Process Tracking'!S73</f>
        <v>350</v>
      </c>
      <c r="D72" s="22"/>
      <c r="E72" s="23"/>
      <c r="F72" s="25"/>
      <c r="G72" s="51">
        <f t="shared" si="2"/>
        <v>350</v>
      </c>
      <c r="H72" s="49"/>
      <c r="I72" s="49">
        <f t="shared" si="3"/>
        <v>350</v>
      </c>
      <c r="J72" s="1" t="s">
        <v>468</v>
      </c>
    </row>
    <row r="73" spans="1:11" x14ac:dyDescent="0.2">
      <c r="A73" s="40" t="s">
        <v>419</v>
      </c>
      <c r="B73" s="124">
        <f>'Funding Process Tracking'!N74</f>
        <v>200</v>
      </c>
      <c r="C73" s="47">
        <f>'Funding Process Tracking'!S74</f>
        <v>500</v>
      </c>
      <c r="D73" s="22"/>
      <c r="E73" s="23"/>
      <c r="F73" s="25"/>
      <c r="G73" s="51">
        <f t="shared" si="2"/>
        <v>500</v>
      </c>
      <c r="H73" s="49"/>
      <c r="I73" s="49">
        <f t="shared" si="3"/>
        <v>500</v>
      </c>
      <c r="J73" s="1" t="s">
        <v>468</v>
      </c>
    </row>
    <row r="74" spans="1:11" x14ac:dyDescent="0.2">
      <c r="A74" s="14" t="s">
        <v>43</v>
      </c>
      <c r="B74" s="124">
        <f>'Funding Process Tracking'!N75</f>
        <v>3000</v>
      </c>
      <c r="C74" s="47">
        <f>'Funding Process Tracking'!S75</f>
        <v>2000</v>
      </c>
      <c r="D74" s="22"/>
      <c r="E74" s="23"/>
      <c r="F74" s="25"/>
      <c r="G74" s="51">
        <f t="shared" si="2"/>
        <v>2000</v>
      </c>
      <c r="H74" s="49">
        <v>0</v>
      </c>
      <c r="I74" s="49">
        <f t="shared" si="3"/>
        <v>2000</v>
      </c>
      <c r="J74" s="1" t="s">
        <v>468</v>
      </c>
      <c r="K74" s="1" t="s">
        <v>468</v>
      </c>
    </row>
    <row r="75" spans="1:11" ht="25.5" x14ac:dyDescent="0.2">
      <c r="A75" s="14" t="s">
        <v>44</v>
      </c>
      <c r="B75" s="124">
        <f>'Funding Process Tracking'!N76</f>
        <v>800</v>
      </c>
      <c r="C75" s="47">
        <f>'Funding Process Tracking'!S76</f>
        <v>200</v>
      </c>
      <c r="D75" s="22"/>
      <c r="E75" s="23"/>
      <c r="F75" s="25"/>
      <c r="G75" s="51">
        <f t="shared" si="2"/>
        <v>200</v>
      </c>
      <c r="H75" s="49"/>
      <c r="I75" s="49">
        <f t="shared" si="3"/>
        <v>200</v>
      </c>
      <c r="J75" s="1" t="s">
        <v>468</v>
      </c>
    </row>
    <row r="76" spans="1:11" ht="25.5" x14ac:dyDescent="0.2">
      <c r="A76" s="14" t="s">
        <v>45</v>
      </c>
      <c r="B76" s="124">
        <f>'Funding Process Tracking'!N77</f>
        <v>5000</v>
      </c>
      <c r="C76" s="47">
        <f>'Funding Process Tracking'!S77</f>
        <v>3000</v>
      </c>
      <c r="D76" s="22"/>
      <c r="E76" s="23"/>
      <c r="F76" s="25"/>
      <c r="G76" s="51">
        <f t="shared" si="2"/>
        <v>3000</v>
      </c>
      <c r="H76" s="49"/>
      <c r="I76" s="49">
        <f t="shared" si="3"/>
        <v>3000</v>
      </c>
      <c r="J76" s="1" t="s">
        <v>468</v>
      </c>
    </row>
    <row r="77" spans="1:11" ht="25.5" x14ac:dyDescent="0.2">
      <c r="A77" s="14" t="s">
        <v>191</v>
      </c>
      <c r="B77" s="124">
        <f>'Funding Process Tracking'!N78</f>
        <v>300</v>
      </c>
      <c r="C77" s="47">
        <f>'Funding Process Tracking'!S78</f>
        <v>0</v>
      </c>
      <c r="D77" s="22"/>
      <c r="E77" s="23"/>
      <c r="F77" s="25"/>
      <c r="G77" s="51">
        <f t="shared" si="2"/>
        <v>0</v>
      </c>
      <c r="H77" s="49">
        <v>200</v>
      </c>
      <c r="I77" s="49">
        <f t="shared" si="3"/>
        <v>200</v>
      </c>
      <c r="J77" s="1" t="s">
        <v>468</v>
      </c>
      <c r="K77" s="1" t="s">
        <v>468</v>
      </c>
    </row>
    <row r="78" spans="1:11" x14ac:dyDescent="0.2">
      <c r="A78" s="40" t="s">
        <v>390</v>
      </c>
      <c r="B78" s="124">
        <f>'Funding Process Tracking'!N79</f>
        <v>600</v>
      </c>
      <c r="C78" s="47">
        <f>'Funding Process Tracking'!S79</f>
        <v>0</v>
      </c>
      <c r="D78" s="22"/>
      <c r="E78" s="23"/>
      <c r="F78" s="25"/>
      <c r="G78" s="51">
        <f t="shared" si="2"/>
        <v>0</v>
      </c>
      <c r="H78" s="49"/>
      <c r="I78" s="49">
        <f t="shared" si="3"/>
        <v>0</v>
      </c>
      <c r="J78" s="1" t="s">
        <v>468</v>
      </c>
    </row>
    <row r="79" spans="1:11" ht="25.5" x14ac:dyDescent="0.2">
      <c r="A79" s="40" t="s">
        <v>368</v>
      </c>
      <c r="B79" s="124">
        <f>'Funding Process Tracking'!N80</f>
        <v>1125</v>
      </c>
      <c r="C79" s="47">
        <f>'Funding Process Tracking'!S80</f>
        <v>1000</v>
      </c>
      <c r="D79" s="22"/>
      <c r="E79" s="23"/>
      <c r="F79" s="25"/>
      <c r="G79" s="51">
        <f t="shared" si="2"/>
        <v>1000</v>
      </c>
      <c r="H79" s="49"/>
      <c r="I79" s="49">
        <f t="shared" si="3"/>
        <v>1000</v>
      </c>
      <c r="J79" s="1" t="s">
        <v>468</v>
      </c>
    </row>
    <row r="80" spans="1:11" x14ac:dyDescent="0.2">
      <c r="A80" s="14" t="s">
        <v>46</v>
      </c>
      <c r="B80" s="124">
        <f>'Funding Process Tracking'!N81</f>
        <v>300</v>
      </c>
      <c r="C80" s="47">
        <f>'Funding Process Tracking'!S81</f>
        <v>0</v>
      </c>
      <c r="D80" s="22"/>
      <c r="E80" s="23"/>
      <c r="F80" s="25"/>
      <c r="G80" s="51">
        <f t="shared" si="2"/>
        <v>0</v>
      </c>
      <c r="H80" s="49"/>
      <c r="I80" s="49">
        <f t="shared" si="3"/>
        <v>0</v>
      </c>
      <c r="J80" s="1" t="s">
        <v>468</v>
      </c>
    </row>
    <row r="81" spans="1:11" x14ac:dyDescent="0.2">
      <c r="A81" s="14" t="s">
        <v>47</v>
      </c>
      <c r="B81" s="124">
        <f>'Funding Process Tracking'!N82</f>
        <v>1500</v>
      </c>
      <c r="C81" s="47">
        <f>'Funding Process Tracking'!S82</f>
        <v>1250</v>
      </c>
      <c r="D81" s="22"/>
      <c r="E81" s="23"/>
      <c r="F81" s="25"/>
      <c r="G81" s="51">
        <f t="shared" si="2"/>
        <v>1250</v>
      </c>
      <c r="H81" s="49"/>
      <c r="I81" s="49">
        <f t="shared" si="3"/>
        <v>1250</v>
      </c>
      <c r="J81" s="1" t="s">
        <v>468</v>
      </c>
    </row>
    <row r="82" spans="1:11" x14ac:dyDescent="0.2">
      <c r="A82" s="13" t="s">
        <v>158</v>
      </c>
      <c r="B82" s="124">
        <f>'Funding Process Tracking'!N83</f>
        <v>1800</v>
      </c>
      <c r="C82" s="47">
        <f>'Funding Process Tracking'!S83</f>
        <v>0</v>
      </c>
      <c r="D82" s="22"/>
      <c r="E82" s="23"/>
      <c r="F82" s="25"/>
      <c r="G82" s="51">
        <f t="shared" si="2"/>
        <v>0</v>
      </c>
      <c r="H82" s="49">
        <v>1500</v>
      </c>
      <c r="I82" s="49">
        <f t="shared" si="3"/>
        <v>1500</v>
      </c>
      <c r="J82" s="1" t="s">
        <v>468</v>
      </c>
      <c r="K82" s="1" t="s">
        <v>468</v>
      </c>
    </row>
    <row r="83" spans="1:11" ht="38.25" x14ac:dyDescent="0.2">
      <c r="A83" s="13" t="s">
        <v>173</v>
      </c>
      <c r="B83" s="124">
        <f>'Funding Process Tracking'!N84</f>
        <v>1500</v>
      </c>
      <c r="C83" s="47">
        <f>'Funding Process Tracking'!S84</f>
        <v>250</v>
      </c>
      <c r="D83" s="22"/>
      <c r="E83" s="23"/>
      <c r="F83" s="25"/>
      <c r="G83" s="51">
        <f t="shared" si="2"/>
        <v>250</v>
      </c>
      <c r="H83" s="49"/>
      <c r="I83" s="49">
        <f t="shared" si="3"/>
        <v>250</v>
      </c>
      <c r="J83" s="1" t="s">
        <v>468</v>
      </c>
    </row>
    <row r="84" spans="1:11" ht="51" x14ac:dyDescent="0.2">
      <c r="A84" s="14" t="s">
        <v>48</v>
      </c>
      <c r="B84" s="124">
        <f>'Funding Process Tracking'!N85</f>
        <v>3500</v>
      </c>
      <c r="C84" s="47">
        <f>'Funding Process Tracking'!S85</f>
        <v>3000</v>
      </c>
      <c r="D84" s="22"/>
      <c r="E84" s="23"/>
      <c r="F84" s="25"/>
      <c r="G84" s="51">
        <f t="shared" si="2"/>
        <v>3000</v>
      </c>
      <c r="H84" s="49"/>
      <c r="I84" s="49">
        <f t="shared" si="3"/>
        <v>3000</v>
      </c>
      <c r="J84" s="1" t="s">
        <v>468</v>
      </c>
    </row>
    <row r="85" spans="1:11" x14ac:dyDescent="0.2">
      <c r="A85" s="14" t="s">
        <v>181</v>
      </c>
      <c r="B85" s="124">
        <f>'Funding Process Tracking'!N86</f>
        <v>205</v>
      </c>
      <c r="C85" s="47">
        <f>'Funding Process Tracking'!S86</f>
        <v>250</v>
      </c>
      <c r="D85" s="22"/>
      <c r="E85" s="23"/>
      <c r="F85" s="25"/>
      <c r="G85" s="51">
        <f t="shared" si="2"/>
        <v>250</v>
      </c>
      <c r="H85" s="49"/>
      <c r="I85" s="49">
        <f t="shared" si="3"/>
        <v>250</v>
      </c>
      <c r="J85" s="1" t="s">
        <v>468</v>
      </c>
    </row>
    <row r="86" spans="1:11" x14ac:dyDescent="0.2">
      <c r="A86" s="14" t="s">
        <v>49</v>
      </c>
      <c r="B86" s="124">
        <f>'Funding Process Tracking'!N87</f>
        <v>13000</v>
      </c>
      <c r="C86" s="47">
        <f>'Funding Process Tracking'!S87</f>
        <v>10000</v>
      </c>
      <c r="D86" s="22"/>
      <c r="E86" s="23"/>
      <c r="F86" s="25"/>
      <c r="G86" s="51">
        <f t="shared" si="2"/>
        <v>10000</v>
      </c>
      <c r="H86" s="49"/>
      <c r="I86" s="49">
        <f t="shared" si="3"/>
        <v>10000</v>
      </c>
      <c r="J86" s="1" t="s">
        <v>468</v>
      </c>
    </row>
    <row r="87" spans="1:11" ht="25.5" x14ac:dyDescent="0.2">
      <c r="A87" s="14" t="s">
        <v>50</v>
      </c>
      <c r="B87" s="124">
        <f>'Funding Process Tracking'!N88</f>
        <v>600</v>
      </c>
      <c r="C87" s="47">
        <f>'Funding Process Tracking'!S88</f>
        <v>0</v>
      </c>
      <c r="D87" s="22"/>
      <c r="E87" s="23"/>
      <c r="F87" s="25"/>
      <c r="G87" s="51">
        <f t="shared" si="2"/>
        <v>0</v>
      </c>
      <c r="H87" s="49"/>
      <c r="I87" s="49">
        <f t="shared" si="3"/>
        <v>0</v>
      </c>
      <c r="J87" s="1" t="s">
        <v>468</v>
      </c>
    </row>
    <row r="88" spans="1:11" ht="25.5" x14ac:dyDescent="0.2">
      <c r="A88" s="14" t="s">
        <v>51</v>
      </c>
      <c r="B88" s="124">
        <f>'Funding Process Tracking'!N89</f>
        <v>3000</v>
      </c>
      <c r="C88" s="47">
        <f>'Funding Process Tracking'!S89</f>
        <v>3000</v>
      </c>
      <c r="D88" s="22"/>
      <c r="E88" s="23"/>
      <c r="F88" s="25"/>
      <c r="G88" s="51">
        <f t="shared" si="2"/>
        <v>3000</v>
      </c>
      <c r="H88" s="49"/>
      <c r="I88" s="49">
        <f t="shared" si="3"/>
        <v>3000</v>
      </c>
      <c r="J88" s="1" t="s">
        <v>468</v>
      </c>
    </row>
    <row r="89" spans="1:11" ht="25.5" x14ac:dyDescent="0.2">
      <c r="A89" s="14" t="s">
        <v>183</v>
      </c>
      <c r="B89" s="124">
        <f>'Funding Process Tracking'!N90</f>
        <v>4000</v>
      </c>
      <c r="C89" s="47">
        <f>'Funding Process Tracking'!S90</f>
        <v>300</v>
      </c>
      <c r="D89" s="22"/>
      <c r="E89" s="23"/>
      <c r="F89" s="25"/>
      <c r="G89" s="51">
        <f t="shared" si="2"/>
        <v>300</v>
      </c>
      <c r="H89" s="49"/>
      <c r="I89" s="49">
        <f t="shared" si="3"/>
        <v>300</v>
      </c>
      <c r="J89" s="1" t="s">
        <v>468</v>
      </c>
    </row>
    <row r="90" spans="1:11" ht="38.25" x14ac:dyDescent="0.2">
      <c r="A90" s="40" t="s">
        <v>439</v>
      </c>
      <c r="B90" s="124">
        <f>'Funding Process Tracking'!N91</f>
        <v>3450</v>
      </c>
      <c r="C90" s="47">
        <f>'Funding Process Tracking'!S91</f>
        <v>2000</v>
      </c>
      <c r="D90" s="22"/>
      <c r="E90" s="23"/>
      <c r="F90" s="25"/>
      <c r="G90" s="51">
        <f t="shared" si="2"/>
        <v>2000</v>
      </c>
      <c r="H90" s="49"/>
      <c r="I90" s="49">
        <f t="shared" si="3"/>
        <v>2000</v>
      </c>
      <c r="J90" s="1" t="s">
        <v>468</v>
      </c>
    </row>
    <row r="91" spans="1:11" ht="25.5" x14ac:dyDescent="0.2">
      <c r="A91" s="14" t="s">
        <v>52</v>
      </c>
      <c r="B91" s="124">
        <f>'Funding Process Tracking'!N92</f>
        <v>2400</v>
      </c>
      <c r="C91" s="47">
        <f>'Funding Process Tracking'!S92</f>
        <v>0</v>
      </c>
      <c r="D91" s="22"/>
      <c r="E91" s="23"/>
      <c r="F91" s="25"/>
      <c r="G91" s="51">
        <f t="shared" si="2"/>
        <v>0</v>
      </c>
      <c r="H91" s="49">
        <v>900</v>
      </c>
      <c r="I91" s="49">
        <f t="shared" si="3"/>
        <v>900</v>
      </c>
      <c r="J91" s="1" t="s">
        <v>468</v>
      </c>
      <c r="K91" s="1" t="s">
        <v>468</v>
      </c>
    </row>
    <row r="92" spans="1:11" ht="38.25" x14ac:dyDescent="0.2">
      <c r="A92" s="14" t="s">
        <v>392</v>
      </c>
      <c r="B92" s="124">
        <f>'Funding Process Tracking'!N93</f>
        <v>2700</v>
      </c>
      <c r="C92" s="47">
        <f>'Funding Process Tracking'!S93</f>
        <v>2100</v>
      </c>
      <c r="D92" s="22"/>
      <c r="E92" s="23"/>
      <c r="F92" s="25"/>
      <c r="G92" s="51">
        <f t="shared" si="2"/>
        <v>2100</v>
      </c>
      <c r="H92" s="49"/>
      <c r="I92" s="49">
        <f t="shared" si="3"/>
        <v>2100</v>
      </c>
      <c r="J92" s="1" t="s">
        <v>468</v>
      </c>
    </row>
    <row r="93" spans="1:11" x14ac:dyDescent="0.2">
      <c r="A93" s="40" t="s">
        <v>393</v>
      </c>
      <c r="B93" s="124">
        <f>'Funding Process Tracking'!N94</f>
        <v>960</v>
      </c>
      <c r="C93" s="47">
        <f>'Funding Process Tracking'!S94</f>
        <v>400</v>
      </c>
      <c r="D93" s="22"/>
      <c r="E93" s="23"/>
      <c r="F93" s="25"/>
      <c r="G93" s="51">
        <f t="shared" si="2"/>
        <v>400</v>
      </c>
      <c r="H93" s="49"/>
      <c r="I93" s="49">
        <f t="shared" si="3"/>
        <v>400</v>
      </c>
      <c r="J93" s="1" t="s">
        <v>468</v>
      </c>
    </row>
    <row r="94" spans="1:11" x14ac:dyDescent="0.2">
      <c r="A94" s="14" t="s">
        <v>54</v>
      </c>
      <c r="B94" s="124">
        <f>'Funding Process Tracking'!N95</f>
        <v>8000</v>
      </c>
      <c r="C94" s="47">
        <f>'Funding Process Tracking'!S95</f>
        <v>8000</v>
      </c>
      <c r="D94" s="22"/>
      <c r="E94" s="23"/>
      <c r="F94" s="25"/>
      <c r="G94" s="51">
        <f t="shared" si="2"/>
        <v>8000</v>
      </c>
      <c r="H94" s="49"/>
      <c r="I94" s="49">
        <f t="shared" si="3"/>
        <v>8000</v>
      </c>
      <c r="J94" s="1" t="s">
        <v>468</v>
      </c>
    </row>
    <row r="95" spans="1:11" x14ac:dyDescent="0.2">
      <c r="A95" s="40" t="s">
        <v>407</v>
      </c>
      <c r="B95" s="124">
        <f>'Funding Process Tracking'!N96</f>
        <v>0</v>
      </c>
      <c r="C95" s="47">
        <f>'Funding Process Tracking'!S96</f>
        <v>0</v>
      </c>
      <c r="D95" s="22"/>
      <c r="E95" s="23"/>
      <c r="F95" s="25"/>
      <c r="G95" s="51">
        <f t="shared" si="2"/>
        <v>0</v>
      </c>
      <c r="H95" s="49"/>
      <c r="I95" s="49">
        <f t="shared" si="3"/>
        <v>0</v>
      </c>
      <c r="J95" s="1" t="s">
        <v>468</v>
      </c>
    </row>
    <row r="96" spans="1:11" x14ac:dyDescent="0.2">
      <c r="A96" s="14" t="s">
        <v>55</v>
      </c>
      <c r="B96" s="124">
        <f>'Funding Process Tracking'!N97</f>
        <v>5000</v>
      </c>
      <c r="C96" s="47">
        <f>'Funding Process Tracking'!S97</f>
        <v>0</v>
      </c>
      <c r="D96" s="22"/>
      <c r="E96" s="23"/>
      <c r="F96" s="25"/>
      <c r="G96" s="51">
        <f t="shared" si="2"/>
        <v>0</v>
      </c>
      <c r="H96" s="49">
        <v>2800</v>
      </c>
      <c r="I96" s="49">
        <f t="shared" si="3"/>
        <v>2800</v>
      </c>
      <c r="J96" s="1" t="s">
        <v>468</v>
      </c>
      <c r="K96" s="1" t="s">
        <v>468</v>
      </c>
    </row>
    <row r="97" spans="1:11" x14ac:dyDescent="0.2">
      <c r="A97" s="14" t="s">
        <v>57</v>
      </c>
      <c r="B97" s="124">
        <f>'Funding Process Tracking'!N98</f>
        <v>26530</v>
      </c>
      <c r="C97" s="47">
        <f>'Funding Process Tracking'!S98</f>
        <v>14500</v>
      </c>
      <c r="D97" s="22"/>
      <c r="E97" s="23"/>
      <c r="F97" s="25"/>
      <c r="G97" s="51">
        <f t="shared" si="2"/>
        <v>14500</v>
      </c>
      <c r="H97" s="49"/>
      <c r="I97" s="49">
        <f t="shared" si="3"/>
        <v>14500</v>
      </c>
      <c r="J97" s="1" t="s">
        <v>468</v>
      </c>
    </row>
    <row r="98" spans="1:11" x14ac:dyDescent="0.2">
      <c r="A98" s="14" t="s">
        <v>58</v>
      </c>
      <c r="B98" s="124">
        <f>'Funding Process Tracking'!N99</f>
        <v>500</v>
      </c>
      <c r="C98" s="47">
        <f>'Funding Process Tracking'!S99</f>
        <v>0</v>
      </c>
      <c r="D98" s="22"/>
      <c r="E98" s="23"/>
      <c r="F98" s="25"/>
      <c r="G98" s="51">
        <f t="shared" si="2"/>
        <v>0</v>
      </c>
      <c r="H98" s="49">
        <v>200</v>
      </c>
      <c r="I98" s="49">
        <f t="shared" si="3"/>
        <v>200</v>
      </c>
      <c r="J98" s="1" t="s">
        <v>468</v>
      </c>
      <c r="K98" s="1" t="s">
        <v>468</v>
      </c>
    </row>
    <row r="99" spans="1:11" x14ac:dyDescent="0.2">
      <c r="A99" s="14" t="s">
        <v>178</v>
      </c>
      <c r="B99" s="124">
        <f>'Funding Process Tracking'!N100</f>
        <v>760</v>
      </c>
      <c r="C99" s="47">
        <f>'Funding Process Tracking'!S100</f>
        <v>800</v>
      </c>
      <c r="D99" s="22"/>
      <c r="E99" s="23"/>
      <c r="F99" s="25"/>
      <c r="G99" s="51">
        <f t="shared" si="2"/>
        <v>800</v>
      </c>
      <c r="H99" s="49"/>
      <c r="I99" s="49">
        <f t="shared" si="3"/>
        <v>800</v>
      </c>
      <c r="J99" s="1" t="s">
        <v>468</v>
      </c>
    </row>
    <row r="100" spans="1:11" ht="25.5" x14ac:dyDescent="0.2">
      <c r="A100" s="14" t="s">
        <v>289</v>
      </c>
      <c r="B100" s="124">
        <f>'Funding Process Tracking'!N101</f>
        <v>1365</v>
      </c>
      <c r="C100" s="47">
        <f>'Funding Process Tracking'!S101</f>
        <v>1300</v>
      </c>
      <c r="D100" s="22"/>
      <c r="E100" s="23"/>
      <c r="F100" s="25"/>
      <c r="G100" s="51">
        <f t="shared" si="2"/>
        <v>1300</v>
      </c>
      <c r="H100" s="49"/>
      <c r="I100" s="49">
        <f t="shared" si="3"/>
        <v>1300</v>
      </c>
      <c r="J100" s="1" t="s">
        <v>468</v>
      </c>
    </row>
    <row r="101" spans="1:11" x14ac:dyDescent="0.2">
      <c r="A101" s="40" t="s">
        <v>438</v>
      </c>
      <c r="B101" s="124">
        <f>'Funding Process Tracking'!N102</f>
        <v>150</v>
      </c>
      <c r="C101" s="47">
        <f>'Funding Process Tracking'!S102</f>
        <v>0</v>
      </c>
      <c r="D101" s="22"/>
      <c r="E101" s="23"/>
      <c r="F101" s="25"/>
      <c r="G101" s="51">
        <f t="shared" si="2"/>
        <v>0</v>
      </c>
      <c r="H101" s="49"/>
      <c r="I101" s="49">
        <f t="shared" si="3"/>
        <v>0</v>
      </c>
      <c r="J101" s="1" t="s">
        <v>468</v>
      </c>
    </row>
    <row r="102" spans="1:11" x14ac:dyDescent="0.2">
      <c r="A102" s="14" t="s">
        <v>59</v>
      </c>
      <c r="B102" s="124">
        <f>'Funding Process Tracking'!N103</f>
        <v>15600</v>
      </c>
      <c r="C102" s="47">
        <f>'Funding Process Tracking'!S103</f>
        <v>14500</v>
      </c>
      <c r="D102" s="22"/>
      <c r="E102" s="23"/>
      <c r="F102" s="25"/>
      <c r="G102" s="51">
        <f t="shared" si="2"/>
        <v>14500</v>
      </c>
      <c r="H102" s="49"/>
      <c r="I102" s="49">
        <f t="shared" si="3"/>
        <v>14500</v>
      </c>
      <c r="J102" s="1" t="s">
        <v>468</v>
      </c>
    </row>
    <row r="103" spans="1:11" ht="25.5" x14ac:dyDescent="0.2">
      <c r="A103" s="14" t="s">
        <v>60</v>
      </c>
      <c r="B103" s="124">
        <f>'Funding Process Tracking'!N104</f>
        <v>450</v>
      </c>
      <c r="C103" s="47">
        <f>'Funding Process Tracking'!S104</f>
        <v>200</v>
      </c>
      <c r="D103" s="22"/>
      <c r="E103" s="23"/>
      <c r="F103" s="25"/>
      <c r="G103" s="51">
        <f t="shared" si="2"/>
        <v>200</v>
      </c>
      <c r="H103" s="49"/>
      <c r="I103" s="49">
        <f t="shared" si="3"/>
        <v>200</v>
      </c>
      <c r="J103" s="1" t="s">
        <v>468</v>
      </c>
    </row>
    <row r="104" spans="1:11" ht="25.5" x14ac:dyDescent="0.2">
      <c r="A104" s="40" t="s">
        <v>431</v>
      </c>
      <c r="B104" s="124">
        <f>'Funding Process Tracking'!N105</f>
        <v>600</v>
      </c>
      <c r="C104" s="47">
        <f>'Funding Process Tracking'!S105</f>
        <v>500</v>
      </c>
      <c r="D104" s="22"/>
      <c r="E104" s="23"/>
      <c r="F104" s="25"/>
      <c r="G104" s="51">
        <f t="shared" si="2"/>
        <v>500</v>
      </c>
      <c r="H104" s="49"/>
      <c r="I104" s="49">
        <f t="shared" si="3"/>
        <v>500</v>
      </c>
      <c r="J104" s="1" t="s">
        <v>468</v>
      </c>
    </row>
    <row r="105" spans="1:11" ht="25.5" x14ac:dyDescent="0.2">
      <c r="A105" s="14" t="s">
        <v>61</v>
      </c>
      <c r="B105" s="124">
        <f>'Funding Process Tracking'!N106</f>
        <v>3000</v>
      </c>
      <c r="C105" s="47">
        <f>'Funding Process Tracking'!S106</f>
        <v>3000</v>
      </c>
      <c r="D105" s="22"/>
      <c r="E105" s="23"/>
      <c r="F105" s="25"/>
      <c r="G105" s="51">
        <f t="shared" si="2"/>
        <v>3000</v>
      </c>
      <c r="H105" s="49"/>
      <c r="I105" s="49">
        <f t="shared" si="3"/>
        <v>3000</v>
      </c>
      <c r="J105" s="1" t="s">
        <v>468</v>
      </c>
    </row>
    <row r="106" spans="1:11" x14ac:dyDescent="0.2">
      <c r="A106" s="14" t="s">
        <v>62</v>
      </c>
      <c r="B106" s="124">
        <f>'Funding Process Tracking'!N107</f>
        <v>15000</v>
      </c>
      <c r="C106" s="47">
        <f>'Funding Process Tracking'!S107</f>
        <v>14500</v>
      </c>
      <c r="D106" s="22"/>
      <c r="E106" s="23"/>
      <c r="F106" s="25"/>
      <c r="G106" s="51">
        <f t="shared" si="2"/>
        <v>14500</v>
      </c>
      <c r="H106" s="49"/>
      <c r="I106" s="49">
        <f t="shared" si="3"/>
        <v>14500</v>
      </c>
      <c r="J106" s="1" t="s">
        <v>468</v>
      </c>
    </row>
    <row r="107" spans="1:11" x14ac:dyDescent="0.2">
      <c r="A107" s="14" t="s">
        <v>63</v>
      </c>
      <c r="B107" s="124">
        <f>'Funding Process Tracking'!N108</f>
        <v>7500</v>
      </c>
      <c r="C107" s="47">
        <f>'Funding Process Tracking'!S108</f>
        <v>7000</v>
      </c>
      <c r="D107" s="22"/>
      <c r="E107" s="23"/>
      <c r="F107" s="25"/>
      <c r="G107" s="51">
        <f t="shared" si="2"/>
        <v>7000</v>
      </c>
      <c r="H107" s="49"/>
      <c r="I107" s="49">
        <f t="shared" si="3"/>
        <v>7000</v>
      </c>
      <c r="J107" s="1" t="s">
        <v>468</v>
      </c>
    </row>
    <row r="108" spans="1:11" ht="25.5" x14ac:dyDescent="0.2">
      <c r="A108" s="40" t="s">
        <v>363</v>
      </c>
      <c r="B108" s="124">
        <f>'Funding Process Tracking'!N109</f>
        <v>600</v>
      </c>
      <c r="C108" s="47">
        <f>'Funding Process Tracking'!S109</f>
        <v>600</v>
      </c>
      <c r="D108" s="22"/>
      <c r="E108" s="23"/>
      <c r="F108" s="25"/>
      <c r="G108" s="51">
        <f t="shared" si="2"/>
        <v>600</v>
      </c>
      <c r="H108" s="49"/>
      <c r="I108" s="49">
        <f t="shared" si="3"/>
        <v>600</v>
      </c>
      <c r="J108" s="1" t="s">
        <v>468</v>
      </c>
    </row>
    <row r="109" spans="1:11" x14ac:dyDescent="0.2">
      <c r="A109" s="14" t="s">
        <v>325</v>
      </c>
      <c r="B109" s="124">
        <f>'Funding Process Tracking'!N110</f>
        <v>1200</v>
      </c>
      <c r="C109" s="47">
        <f>'Funding Process Tracking'!S110</f>
        <v>0</v>
      </c>
      <c r="D109" s="22"/>
      <c r="E109" s="23"/>
      <c r="F109" s="25"/>
      <c r="G109" s="51">
        <f t="shared" si="2"/>
        <v>0</v>
      </c>
      <c r="H109" s="49"/>
      <c r="I109" s="49">
        <f t="shared" si="3"/>
        <v>0</v>
      </c>
      <c r="J109" s="1" t="s">
        <v>468</v>
      </c>
    </row>
    <row r="110" spans="1:11" ht="25.5" x14ac:dyDescent="0.2">
      <c r="A110" s="14" t="s">
        <v>64</v>
      </c>
      <c r="B110" s="124">
        <f>'Funding Process Tracking'!N111</f>
        <v>2250</v>
      </c>
      <c r="C110" s="47">
        <f>'Funding Process Tracking'!S111</f>
        <v>2200</v>
      </c>
      <c r="D110" s="22"/>
      <c r="E110" s="23"/>
      <c r="F110" s="25"/>
      <c r="G110" s="51">
        <f t="shared" si="2"/>
        <v>2200</v>
      </c>
      <c r="H110" s="49"/>
      <c r="I110" s="49">
        <f t="shared" si="3"/>
        <v>2200</v>
      </c>
      <c r="J110" s="1" t="s">
        <v>468</v>
      </c>
    </row>
    <row r="111" spans="1:11" x14ac:dyDescent="0.2">
      <c r="A111" s="14" t="s">
        <v>65</v>
      </c>
      <c r="B111" s="124">
        <f>'Funding Process Tracking'!N112</f>
        <v>5000</v>
      </c>
      <c r="C111" s="47">
        <f>'Funding Process Tracking'!S112</f>
        <v>5000</v>
      </c>
      <c r="D111" s="22"/>
      <c r="E111" s="23"/>
      <c r="F111" s="25"/>
      <c r="G111" s="51">
        <f t="shared" si="2"/>
        <v>5000</v>
      </c>
      <c r="H111" s="49"/>
      <c r="I111" s="49">
        <f t="shared" si="3"/>
        <v>5000</v>
      </c>
      <c r="J111" s="1" t="s">
        <v>468</v>
      </c>
    </row>
    <row r="112" spans="1:11" x14ac:dyDescent="0.2">
      <c r="A112" s="14" t="s">
        <v>66</v>
      </c>
      <c r="B112" s="124">
        <f>'Funding Process Tracking'!N113</f>
        <v>6000</v>
      </c>
      <c r="C112" s="47">
        <f>'Funding Process Tracking'!S113</f>
        <v>2200</v>
      </c>
      <c r="D112" s="22"/>
      <c r="E112" s="23"/>
      <c r="F112" s="25"/>
      <c r="G112" s="51">
        <f t="shared" si="2"/>
        <v>2200</v>
      </c>
      <c r="H112" s="49"/>
      <c r="I112" s="49">
        <f t="shared" si="3"/>
        <v>2200</v>
      </c>
      <c r="J112" s="1" t="s">
        <v>468</v>
      </c>
    </row>
    <row r="113" spans="1:11" ht="51" x14ac:dyDescent="0.2">
      <c r="A113" s="14" t="s">
        <v>420</v>
      </c>
      <c r="B113" s="124">
        <f>'Funding Process Tracking'!N114</f>
        <v>437.7</v>
      </c>
      <c r="C113" s="47">
        <f>'Funding Process Tracking'!S114</f>
        <v>400</v>
      </c>
      <c r="D113" s="22"/>
      <c r="E113" s="23"/>
      <c r="F113" s="25"/>
      <c r="G113" s="51">
        <f t="shared" si="2"/>
        <v>400</v>
      </c>
      <c r="H113" s="49"/>
      <c r="I113" s="49">
        <f t="shared" si="3"/>
        <v>400</v>
      </c>
      <c r="J113" s="1" t="s">
        <v>468</v>
      </c>
    </row>
    <row r="114" spans="1:11" ht="25.5" x14ac:dyDescent="0.2">
      <c r="A114" s="40" t="s">
        <v>394</v>
      </c>
      <c r="B114" s="124">
        <f>'Funding Process Tracking'!N115</f>
        <v>1200</v>
      </c>
      <c r="C114" s="47">
        <f>'Funding Process Tracking'!S115</f>
        <v>0</v>
      </c>
      <c r="D114" s="22"/>
      <c r="E114" s="23"/>
      <c r="F114" s="25"/>
      <c r="G114" s="51">
        <f t="shared" si="2"/>
        <v>0</v>
      </c>
      <c r="H114" s="49">
        <v>500</v>
      </c>
      <c r="I114" s="49">
        <f t="shared" si="3"/>
        <v>500</v>
      </c>
      <c r="J114" s="1" t="s">
        <v>468</v>
      </c>
      <c r="K114" s="1" t="s">
        <v>468</v>
      </c>
    </row>
    <row r="115" spans="1:11" ht="25.5" x14ac:dyDescent="0.2">
      <c r="A115" s="14" t="s">
        <v>67</v>
      </c>
      <c r="B115" s="124">
        <f>'Funding Process Tracking'!N116</f>
        <v>3000</v>
      </c>
      <c r="C115" s="47">
        <f>'Funding Process Tracking'!S116</f>
        <v>2200</v>
      </c>
      <c r="D115" s="22"/>
      <c r="E115" s="23"/>
      <c r="F115" s="25"/>
      <c r="G115" s="51">
        <f t="shared" si="2"/>
        <v>2200</v>
      </c>
      <c r="H115" s="49">
        <v>0</v>
      </c>
      <c r="I115" s="49">
        <f t="shared" si="3"/>
        <v>2200</v>
      </c>
      <c r="J115" s="1" t="s">
        <v>468</v>
      </c>
      <c r="K115" s="1" t="s">
        <v>468</v>
      </c>
    </row>
    <row r="116" spans="1:11" x14ac:dyDescent="0.2">
      <c r="A116" s="40" t="s">
        <v>449</v>
      </c>
      <c r="B116" s="124">
        <f>'Funding Process Tracking'!N117</f>
        <v>2000</v>
      </c>
      <c r="C116" s="47">
        <f>'Funding Process Tracking'!S117</f>
        <v>500</v>
      </c>
      <c r="D116" s="22"/>
      <c r="E116" s="23"/>
      <c r="F116" s="25"/>
      <c r="G116" s="51">
        <f t="shared" si="2"/>
        <v>500</v>
      </c>
      <c r="H116" s="49"/>
      <c r="I116" s="49">
        <f t="shared" si="3"/>
        <v>500</v>
      </c>
      <c r="J116" s="1" t="s">
        <v>468</v>
      </c>
    </row>
    <row r="117" spans="1:11" ht="38.25" x14ac:dyDescent="0.2">
      <c r="A117" s="14" t="s">
        <v>68</v>
      </c>
      <c r="B117" s="124">
        <f>'Funding Process Tracking'!N118</f>
        <v>1350</v>
      </c>
      <c r="C117" s="47">
        <f>'Funding Process Tracking'!S118</f>
        <v>500</v>
      </c>
      <c r="D117" s="22"/>
      <c r="E117" s="23"/>
      <c r="F117" s="25"/>
      <c r="G117" s="51">
        <f t="shared" si="2"/>
        <v>500</v>
      </c>
      <c r="H117" s="49"/>
      <c r="I117" s="49">
        <f t="shared" si="3"/>
        <v>500</v>
      </c>
      <c r="J117" s="1" t="s">
        <v>468</v>
      </c>
    </row>
    <row r="118" spans="1:11" ht="25.5" x14ac:dyDescent="0.2">
      <c r="A118" s="14" t="s">
        <v>69</v>
      </c>
      <c r="B118" s="124">
        <f>'Funding Process Tracking'!N119</f>
        <v>4000</v>
      </c>
      <c r="C118" s="47">
        <f>'Funding Process Tracking'!S119</f>
        <v>2100</v>
      </c>
      <c r="D118" s="22"/>
      <c r="E118" s="23"/>
      <c r="F118" s="25"/>
      <c r="G118" s="51">
        <f t="shared" si="2"/>
        <v>2100</v>
      </c>
      <c r="H118" s="49"/>
      <c r="I118" s="49">
        <f t="shared" si="3"/>
        <v>2100</v>
      </c>
      <c r="J118" s="1" t="s">
        <v>468</v>
      </c>
    </row>
    <row r="119" spans="1:11" x14ac:dyDescent="0.2">
      <c r="A119" s="14" t="s">
        <v>70</v>
      </c>
      <c r="B119" s="124">
        <f>'Funding Process Tracking'!N120</f>
        <v>5000</v>
      </c>
      <c r="C119" s="47">
        <f>'Funding Process Tracking'!S120</f>
        <v>2300</v>
      </c>
      <c r="D119" s="22"/>
      <c r="E119" s="23"/>
      <c r="F119" s="25"/>
      <c r="G119" s="51">
        <f t="shared" si="2"/>
        <v>2300</v>
      </c>
      <c r="H119" s="49"/>
      <c r="I119" s="49">
        <f t="shared" si="3"/>
        <v>2300</v>
      </c>
      <c r="J119" s="1" t="s">
        <v>468</v>
      </c>
    </row>
    <row r="120" spans="1:11" ht="25.5" x14ac:dyDescent="0.2">
      <c r="A120" s="13" t="s">
        <v>160</v>
      </c>
      <c r="B120" s="124">
        <f>'Funding Process Tracking'!N121</f>
        <v>1500</v>
      </c>
      <c r="C120" s="47">
        <f>'Funding Process Tracking'!S121</f>
        <v>1000</v>
      </c>
      <c r="D120" s="22"/>
      <c r="E120" s="23"/>
      <c r="F120" s="25"/>
      <c r="G120" s="51">
        <f t="shared" si="2"/>
        <v>1000</v>
      </c>
      <c r="H120" s="49"/>
      <c r="I120" s="49">
        <f t="shared" si="3"/>
        <v>1000</v>
      </c>
      <c r="J120" s="1" t="s">
        <v>468</v>
      </c>
    </row>
    <row r="121" spans="1:11" x14ac:dyDescent="0.2">
      <c r="A121" s="44" t="s">
        <v>233</v>
      </c>
      <c r="B121" s="124">
        <f>'Funding Process Tracking'!N122</f>
        <v>150</v>
      </c>
      <c r="C121" s="47">
        <f>'Funding Process Tracking'!S122</f>
        <v>150</v>
      </c>
      <c r="D121" s="22"/>
      <c r="E121" s="23"/>
      <c r="F121" s="25"/>
      <c r="G121" s="51">
        <f t="shared" si="2"/>
        <v>150</v>
      </c>
      <c r="H121" s="49"/>
      <c r="I121" s="49">
        <f t="shared" si="3"/>
        <v>150</v>
      </c>
      <c r="J121" s="1" t="s">
        <v>468</v>
      </c>
    </row>
    <row r="122" spans="1:11" ht="25.5" x14ac:dyDescent="0.2">
      <c r="A122" s="44" t="s">
        <v>444</v>
      </c>
      <c r="B122" s="124">
        <f>'Funding Process Tracking'!N123</f>
        <v>2000</v>
      </c>
      <c r="C122" s="47">
        <f>'Funding Process Tracking'!S123</f>
        <v>0</v>
      </c>
      <c r="D122" s="22"/>
      <c r="E122" s="23"/>
      <c r="F122" s="25"/>
      <c r="G122" s="51">
        <f t="shared" si="2"/>
        <v>0</v>
      </c>
      <c r="H122" s="49"/>
      <c r="I122" s="49">
        <f t="shared" si="3"/>
        <v>0</v>
      </c>
      <c r="J122" s="1" t="s">
        <v>468</v>
      </c>
    </row>
    <row r="123" spans="1:11" ht="38.25" x14ac:dyDescent="0.2">
      <c r="A123" s="14" t="s">
        <v>410</v>
      </c>
      <c r="B123" s="124">
        <f>'Funding Process Tracking'!N124</f>
        <v>1000</v>
      </c>
      <c r="C123" s="47">
        <f>'Funding Process Tracking'!S124</f>
        <v>1000</v>
      </c>
      <c r="D123" s="22"/>
      <c r="E123" s="23"/>
      <c r="F123" s="25"/>
      <c r="G123" s="51">
        <f t="shared" si="2"/>
        <v>1000</v>
      </c>
      <c r="H123" s="49"/>
      <c r="I123" s="49">
        <f t="shared" si="3"/>
        <v>1000</v>
      </c>
      <c r="J123" s="1" t="s">
        <v>468</v>
      </c>
    </row>
    <row r="124" spans="1:11" ht="25.5" x14ac:dyDescent="0.2">
      <c r="A124" s="44" t="s">
        <v>304</v>
      </c>
      <c r="B124" s="124">
        <f>'Funding Process Tracking'!N125</f>
        <v>5000</v>
      </c>
      <c r="C124" s="47">
        <f>'Funding Process Tracking'!S125</f>
        <v>0</v>
      </c>
      <c r="D124" s="22"/>
      <c r="E124" s="23"/>
      <c r="F124" s="25"/>
      <c r="G124" s="51">
        <f t="shared" si="2"/>
        <v>0</v>
      </c>
      <c r="H124" s="49">
        <v>200</v>
      </c>
      <c r="I124" s="49">
        <f t="shared" si="3"/>
        <v>200</v>
      </c>
      <c r="J124" s="1" t="s">
        <v>468</v>
      </c>
      <c r="K124" s="1" t="s">
        <v>468</v>
      </c>
    </row>
    <row r="125" spans="1:11" ht="25.5" x14ac:dyDescent="0.2">
      <c r="A125" s="14" t="s">
        <v>71</v>
      </c>
      <c r="B125" s="124">
        <f>'Funding Process Tracking'!N126</f>
        <v>5000</v>
      </c>
      <c r="C125" s="47">
        <f>'Funding Process Tracking'!S126</f>
        <v>4000</v>
      </c>
      <c r="D125" s="22"/>
      <c r="E125" s="23"/>
      <c r="F125" s="25"/>
      <c r="G125" s="51">
        <f t="shared" si="2"/>
        <v>4000</v>
      </c>
      <c r="H125" s="49"/>
      <c r="I125" s="49">
        <f t="shared" si="3"/>
        <v>4000</v>
      </c>
      <c r="J125" s="1" t="s">
        <v>468</v>
      </c>
    </row>
    <row r="126" spans="1:11" ht="25.5" x14ac:dyDescent="0.2">
      <c r="A126" s="14" t="s">
        <v>72</v>
      </c>
      <c r="B126" s="124">
        <f>'Funding Process Tracking'!N127</f>
        <v>2250</v>
      </c>
      <c r="C126" s="47">
        <f>'Funding Process Tracking'!S127</f>
        <v>2250</v>
      </c>
      <c r="D126" s="22"/>
      <c r="E126" s="23"/>
      <c r="F126" s="25"/>
      <c r="G126" s="51">
        <f t="shared" si="2"/>
        <v>2250</v>
      </c>
      <c r="H126" s="49"/>
      <c r="I126" s="49">
        <f t="shared" si="3"/>
        <v>2250</v>
      </c>
      <c r="J126" s="1" t="s">
        <v>468</v>
      </c>
    </row>
    <row r="127" spans="1:11" x14ac:dyDescent="0.2">
      <c r="A127" s="40" t="s">
        <v>327</v>
      </c>
      <c r="B127" s="124">
        <f>'Funding Process Tracking'!N128</f>
        <v>2000</v>
      </c>
      <c r="C127" s="47">
        <f>'Funding Process Tracking'!S128</f>
        <v>300</v>
      </c>
      <c r="D127" s="22"/>
      <c r="E127" s="23"/>
      <c r="F127" s="25"/>
      <c r="G127" s="51">
        <f t="shared" si="2"/>
        <v>300</v>
      </c>
      <c r="H127" s="49"/>
      <c r="I127" s="49">
        <f t="shared" si="3"/>
        <v>300</v>
      </c>
      <c r="J127" s="1" t="s">
        <v>468</v>
      </c>
    </row>
    <row r="128" spans="1:11" ht="25.5" x14ac:dyDescent="0.2">
      <c r="A128" s="40" t="s">
        <v>223</v>
      </c>
      <c r="B128" s="124">
        <f>'Funding Process Tracking'!N129</f>
        <v>700</v>
      </c>
      <c r="C128" s="47">
        <f>'Funding Process Tracking'!S129</f>
        <v>600</v>
      </c>
      <c r="D128" s="22"/>
      <c r="E128" s="23"/>
      <c r="F128" s="25"/>
      <c r="G128" s="51">
        <f t="shared" si="2"/>
        <v>600</v>
      </c>
      <c r="H128" s="49"/>
      <c r="I128" s="49">
        <f t="shared" si="3"/>
        <v>600</v>
      </c>
      <c r="J128" s="1" t="s">
        <v>468</v>
      </c>
    </row>
    <row r="129" spans="1:11" x14ac:dyDescent="0.2">
      <c r="A129" s="14" t="s">
        <v>73</v>
      </c>
      <c r="B129" s="124">
        <f>'Funding Process Tracking'!N130</f>
        <v>1700</v>
      </c>
      <c r="C129" s="47">
        <f>'Funding Process Tracking'!S130</f>
        <v>1700</v>
      </c>
      <c r="D129" s="22"/>
      <c r="E129" s="23"/>
      <c r="F129" s="25"/>
      <c r="G129" s="51">
        <f t="shared" si="2"/>
        <v>1700</v>
      </c>
      <c r="H129" s="49"/>
      <c r="I129" s="49">
        <f t="shared" si="3"/>
        <v>1700</v>
      </c>
      <c r="J129" s="1" t="s">
        <v>468</v>
      </c>
    </row>
    <row r="130" spans="1:11" x14ac:dyDescent="0.2">
      <c r="A130" s="13" t="s">
        <v>161</v>
      </c>
      <c r="B130" s="124">
        <f>'Funding Process Tracking'!N131</f>
        <v>1600</v>
      </c>
      <c r="C130" s="47">
        <f>'Funding Process Tracking'!S131</f>
        <v>200</v>
      </c>
      <c r="D130" s="22"/>
      <c r="E130" s="23"/>
      <c r="F130" s="25"/>
      <c r="G130" s="51">
        <f t="shared" si="2"/>
        <v>200</v>
      </c>
      <c r="H130" s="49"/>
      <c r="I130" s="49">
        <f t="shared" si="3"/>
        <v>200</v>
      </c>
      <c r="J130" s="1" t="s">
        <v>468</v>
      </c>
    </row>
    <row r="131" spans="1:11" x14ac:dyDescent="0.2">
      <c r="A131" s="14" t="s">
        <v>74</v>
      </c>
      <c r="B131" s="124">
        <f>'Funding Process Tracking'!N132</f>
        <v>300</v>
      </c>
      <c r="C131" s="47">
        <f>'Funding Process Tracking'!S132</f>
        <v>0</v>
      </c>
      <c r="D131" s="22"/>
      <c r="E131" s="23"/>
      <c r="F131" s="25"/>
      <c r="G131" s="51">
        <f t="shared" si="2"/>
        <v>0</v>
      </c>
      <c r="H131" s="49"/>
      <c r="I131" s="49">
        <f t="shared" si="3"/>
        <v>0</v>
      </c>
      <c r="J131" s="1" t="s">
        <v>468</v>
      </c>
    </row>
    <row r="132" spans="1:11" x14ac:dyDescent="0.2">
      <c r="A132" s="40" t="s">
        <v>235</v>
      </c>
      <c r="B132" s="124">
        <f>'Funding Process Tracking'!N133</f>
        <v>250</v>
      </c>
      <c r="C132" s="47">
        <f>'Funding Process Tracking'!S133</f>
        <v>200</v>
      </c>
      <c r="D132" s="22"/>
      <c r="E132" s="23"/>
      <c r="F132" s="25"/>
      <c r="G132" s="51">
        <f t="shared" si="2"/>
        <v>200</v>
      </c>
      <c r="H132" s="49"/>
      <c r="I132" s="49">
        <f t="shared" si="3"/>
        <v>200</v>
      </c>
      <c r="J132" s="1" t="s">
        <v>468</v>
      </c>
    </row>
    <row r="133" spans="1:11" x14ac:dyDescent="0.2">
      <c r="A133" s="40" t="s">
        <v>421</v>
      </c>
      <c r="B133" s="124">
        <f>'Funding Process Tracking'!N134</f>
        <v>3600</v>
      </c>
      <c r="C133" s="47">
        <f>'Funding Process Tracking'!S134</f>
        <v>500</v>
      </c>
      <c r="D133" s="22"/>
      <c r="E133" s="23"/>
      <c r="F133" s="25"/>
      <c r="G133" s="51">
        <f t="shared" ref="G133:G196" si="4">C133-D133-E133+F133</f>
        <v>500</v>
      </c>
      <c r="H133" s="49"/>
      <c r="I133" s="49">
        <f t="shared" ref="I133:I196" si="5">SUM(G133:H133)</f>
        <v>500</v>
      </c>
      <c r="J133" s="1" t="s">
        <v>468</v>
      </c>
    </row>
    <row r="134" spans="1:11" ht="25.5" x14ac:dyDescent="0.2">
      <c r="A134" s="40" t="s">
        <v>234</v>
      </c>
      <c r="B134" s="124">
        <f>'Funding Process Tracking'!N135</f>
        <v>300</v>
      </c>
      <c r="C134" s="47">
        <f>'Funding Process Tracking'!S135</f>
        <v>0</v>
      </c>
      <c r="D134" s="22"/>
      <c r="E134" s="23"/>
      <c r="F134" s="25"/>
      <c r="G134" s="51">
        <f t="shared" si="4"/>
        <v>0</v>
      </c>
      <c r="H134" s="49">
        <v>200</v>
      </c>
      <c r="I134" s="49">
        <f t="shared" si="5"/>
        <v>200</v>
      </c>
      <c r="J134" s="1" t="s">
        <v>468</v>
      </c>
      <c r="K134" s="1" t="s">
        <v>468</v>
      </c>
    </row>
    <row r="135" spans="1:11" x14ac:dyDescent="0.2">
      <c r="A135" s="40" t="s">
        <v>418</v>
      </c>
      <c r="B135" s="124">
        <f>'Funding Process Tracking'!N136</f>
        <v>100</v>
      </c>
      <c r="C135" s="47">
        <f>'Funding Process Tracking'!S136</f>
        <v>500</v>
      </c>
      <c r="D135" s="22"/>
      <c r="E135" s="23"/>
      <c r="F135" s="25"/>
      <c r="G135" s="51">
        <f t="shared" si="4"/>
        <v>500</v>
      </c>
      <c r="H135" s="49"/>
      <c r="I135" s="49">
        <f t="shared" si="5"/>
        <v>500</v>
      </c>
      <c r="J135" s="1" t="s">
        <v>468</v>
      </c>
    </row>
    <row r="136" spans="1:11" ht="25.5" x14ac:dyDescent="0.2">
      <c r="A136" s="14" t="s">
        <v>76</v>
      </c>
      <c r="B136" s="124">
        <f>'Funding Process Tracking'!N137</f>
        <v>4000</v>
      </c>
      <c r="C136" s="47">
        <f>'Funding Process Tracking'!S137</f>
        <v>3500</v>
      </c>
      <c r="D136" s="22"/>
      <c r="E136" s="23"/>
      <c r="F136" s="25"/>
      <c r="G136" s="51">
        <f t="shared" si="4"/>
        <v>3500</v>
      </c>
      <c r="H136" s="49"/>
      <c r="I136" s="49">
        <f t="shared" si="5"/>
        <v>3500</v>
      </c>
      <c r="J136" s="1" t="s">
        <v>468</v>
      </c>
    </row>
    <row r="137" spans="1:11" x14ac:dyDescent="0.2">
      <c r="A137" s="14" t="s">
        <v>77</v>
      </c>
      <c r="B137" s="124">
        <f>'Funding Process Tracking'!N138</f>
        <v>11550</v>
      </c>
      <c r="C137" s="47">
        <f>'Funding Process Tracking'!S138</f>
        <v>1500</v>
      </c>
      <c r="D137" s="22"/>
      <c r="E137" s="23"/>
      <c r="F137" s="25"/>
      <c r="G137" s="51">
        <f t="shared" si="4"/>
        <v>1500</v>
      </c>
      <c r="H137" s="49"/>
      <c r="I137" s="49">
        <f t="shared" si="5"/>
        <v>1500</v>
      </c>
      <c r="J137" s="1" t="s">
        <v>468</v>
      </c>
    </row>
    <row r="138" spans="1:11" ht="25.5" x14ac:dyDescent="0.2">
      <c r="A138" s="14" t="s">
        <v>78</v>
      </c>
      <c r="B138" s="124">
        <f>'Funding Process Tracking'!N139</f>
        <v>1300</v>
      </c>
      <c r="C138" s="47">
        <f>'Funding Process Tracking'!S139</f>
        <v>0</v>
      </c>
      <c r="D138" s="22"/>
      <c r="E138" s="23"/>
      <c r="F138" s="25"/>
      <c r="G138" s="51">
        <f t="shared" si="4"/>
        <v>0</v>
      </c>
      <c r="H138" s="49">
        <v>1000</v>
      </c>
      <c r="I138" s="49">
        <f t="shared" si="5"/>
        <v>1000</v>
      </c>
      <c r="J138" s="1" t="s">
        <v>468</v>
      </c>
      <c r="K138" s="1" t="s">
        <v>468</v>
      </c>
    </row>
    <row r="139" spans="1:11" ht="25.5" x14ac:dyDescent="0.2">
      <c r="A139" s="14" t="s">
        <v>79</v>
      </c>
      <c r="B139" s="124">
        <f>'Funding Process Tracking'!N140</f>
        <v>2000</v>
      </c>
      <c r="C139" s="47">
        <f>'Funding Process Tracking'!S140</f>
        <v>2000</v>
      </c>
      <c r="D139" s="22"/>
      <c r="E139" s="23"/>
      <c r="F139" s="25"/>
      <c r="G139" s="51">
        <f t="shared" si="4"/>
        <v>2000</v>
      </c>
      <c r="H139" s="49"/>
      <c r="I139" s="49">
        <f t="shared" si="5"/>
        <v>2000</v>
      </c>
      <c r="J139" s="1" t="s">
        <v>468</v>
      </c>
    </row>
    <row r="140" spans="1:11" x14ac:dyDescent="0.2">
      <c r="A140" s="14" t="s">
        <v>80</v>
      </c>
      <c r="B140" s="124">
        <f>'Funding Process Tracking'!N141</f>
        <v>4300</v>
      </c>
      <c r="C140" s="47">
        <f>'Funding Process Tracking'!S141</f>
        <v>4300</v>
      </c>
      <c r="D140" s="22"/>
      <c r="E140" s="23"/>
      <c r="F140" s="25"/>
      <c r="G140" s="51">
        <f t="shared" si="4"/>
        <v>4300</v>
      </c>
      <c r="H140" s="49"/>
      <c r="I140" s="49">
        <f t="shared" si="5"/>
        <v>4300</v>
      </c>
      <c r="J140" s="1" t="s">
        <v>468</v>
      </c>
    </row>
    <row r="141" spans="1:11" x14ac:dyDescent="0.2">
      <c r="A141" s="14" t="s">
        <v>81</v>
      </c>
      <c r="B141" s="124">
        <f>'Funding Process Tracking'!N142</f>
        <v>18510</v>
      </c>
      <c r="C141" s="47">
        <f>'Funding Process Tracking'!S142</f>
        <v>5000</v>
      </c>
      <c r="D141" s="22"/>
      <c r="E141" s="23"/>
      <c r="F141" s="25"/>
      <c r="G141" s="51">
        <f t="shared" si="4"/>
        <v>5000</v>
      </c>
      <c r="H141" s="49"/>
      <c r="I141" s="49">
        <f t="shared" si="5"/>
        <v>5000</v>
      </c>
      <c r="J141" s="1" t="s">
        <v>468</v>
      </c>
    </row>
    <row r="142" spans="1:11" x14ac:dyDescent="0.2">
      <c r="A142" s="14" t="s">
        <v>82</v>
      </c>
      <c r="B142" s="124">
        <f>'Funding Process Tracking'!N143</f>
        <v>1500</v>
      </c>
      <c r="C142" s="47">
        <f>'Funding Process Tracking'!S143</f>
        <v>1500</v>
      </c>
      <c r="D142" s="22"/>
      <c r="E142" s="23"/>
      <c r="F142" s="25"/>
      <c r="G142" s="51">
        <f t="shared" si="4"/>
        <v>1500</v>
      </c>
      <c r="H142" s="49"/>
      <c r="I142" s="49">
        <f t="shared" si="5"/>
        <v>1500</v>
      </c>
      <c r="J142" s="1" t="s">
        <v>468</v>
      </c>
    </row>
    <row r="143" spans="1:11" x14ac:dyDescent="0.2">
      <c r="A143" s="40" t="s">
        <v>447</v>
      </c>
      <c r="B143" s="124">
        <f>'Funding Process Tracking'!N144</f>
        <v>0</v>
      </c>
      <c r="C143" s="47">
        <f>'Funding Process Tracking'!S144</f>
        <v>0</v>
      </c>
      <c r="D143" s="22"/>
      <c r="E143" s="23"/>
      <c r="F143" s="25"/>
      <c r="G143" s="51">
        <f t="shared" si="4"/>
        <v>0</v>
      </c>
      <c r="H143" s="49"/>
      <c r="I143" s="49">
        <f t="shared" si="5"/>
        <v>0</v>
      </c>
      <c r="J143" s="1" t="s">
        <v>468</v>
      </c>
    </row>
    <row r="144" spans="1:11" ht="25.5" x14ac:dyDescent="0.2">
      <c r="A144" s="40" t="s">
        <v>402</v>
      </c>
      <c r="B144" s="124">
        <f>'Funding Process Tracking'!N145</f>
        <v>600</v>
      </c>
      <c r="C144" s="47">
        <f>'Funding Process Tracking'!S145</f>
        <v>0</v>
      </c>
      <c r="D144" s="22"/>
      <c r="E144" s="23"/>
      <c r="F144" s="25"/>
      <c r="G144" s="51">
        <f t="shared" si="4"/>
        <v>0</v>
      </c>
      <c r="H144" s="49"/>
      <c r="I144" s="49">
        <f t="shared" si="5"/>
        <v>0</v>
      </c>
      <c r="J144" s="1" t="s">
        <v>468</v>
      </c>
    </row>
    <row r="145" spans="1:11" ht="25.5" x14ac:dyDescent="0.2">
      <c r="A145" s="14" t="s">
        <v>85</v>
      </c>
      <c r="B145" s="124">
        <f>'Funding Process Tracking'!N146</f>
        <v>3500</v>
      </c>
      <c r="C145" s="47">
        <f>'Funding Process Tracking'!S146</f>
        <v>3500</v>
      </c>
      <c r="D145" s="22"/>
      <c r="E145" s="23"/>
      <c r="F145" s="25"/>
      <c r="G145" s="51">
        <f t="shared" si="4"/>
        <v>3500</v>
      </c>
      <c r="H145" s="49"/>
      <c r="I145" s="49">
        <f t="shared" si="5"/>
        <v>3500</v>
      </c>
      <c r="J145" s="1" t="s">
        <v>468</v>
      </c>
    </row>
    <row r="146" spans="1:11" x14ac:dyDescent="0.2">
      <c r="A146" s="14" t="s">
        <v>177</v>
      </c>
      <c r="B146" s="124">
        <f>'Funding Process Tracking'!N147</f>
        <v>300</v>
      </c>
      <c r="C146" s="47">
        <f>'Funding Process Tracking'!S147</f>
        <v>250</v>
      </c>
      <c r="D146" s="22"/>
      <c r="E146" s="23"/>
      <c r="F146" s="25"/>
      <c r="G146" s="51">
        <f t="shared" si="4"/>
        <v>250</v>
      </c>
      <c r="H146" s="49"/>
      <c r="I146" s="49">
        <f t="shared" si="5"/>
        <v>250</v>
      </c>
      <c r="J146" s="1" t="s">
        <v>468</v>
      </c>
    </row>
    <row r="147" spans="1:11" x14ac:dyDescent="0.2">
      <c r="A147" s="40" t="s">
        <v>450</v>
      </c>
      <c r="B147" s="124">
        <f>'Funding Process Tracking'!N148</f>
        <v>0</v>
      </c>
      <c r="C147" s="47">
        <f>'Funding Process Tracking'!S148</f>
        <v>0</v>
      </c>
      <c r="D147" s="22"/>
      <c r="E147" s="23"/>
      <c r="F147" s="25"/>
      <c r="G147" s="51">
        <f t="shared" si="4"/>
        <v>0</v>
      </c>
      <c r="H147" s="49"/>
      <c r="I147" s="49">
        <f t="shared" si="5"/>
        <v>0</v>
      </c>
      <c r="J147" s="1" t="s">
        <v>468</v>
      </c>
    </row>
    <row r="148" spans="1:11" x14ac:dyDescent="0.2">
      <c r="A148" s="13" t="s">
        <v>163</v>
      </c>
      <c r="B148" s="124">
        <f>'Funding Process Tracking'!N149</f>
        <v>0</v>
      </c>
      <c r="C148" s="47">
        <f>'Funding Process Tracking'!S149</f>
        <v>0</v>
      </c>
      <c r="D148" s="22"/>
      <c r="E148" s="23"/>
      <c r="F148" s="25"/>
      <c r="G148" s="51">
        <f t="shared" si="4"/>
        <v>0</v>
      </c>
      <c r="H148" s="49"/>
      <c r="I148" s="49">
        <f t="shared" si="5"/>
        <v>0</v>
      </c>
      <c r="J148" s="1" t="s">
        <v>468</v>
      </c>
    </row>
    <row r="149" spans="1:11" x14ac:dyDescent="0.2">
      <c r="A149" s="13" t="s">
        <v>164</v>
      </c>
      <c r="B149" s="124">
        <f>'Funding Process Tracking'!N150</f>
        <v>3000</v>
      </c>
      <c r="C149" s="47">
        <f>'Funding Process Tracking'!S150</f>
        <v>1300</v>
      </c>
      <c r="D149" s="22"/>
      <c r="E149" s="23"/>
      <c r="F149" s="25"/>
      <c r="G149" s="51">
        <f t="shared" si="4"/>
        <v>1300</v>
      </c>
      <c r="H149" s="49">
        <v>0</v>
      </c>
      <c r="I149" s="49">
        <f t="shared" si="5"/>
        <v>1300</v>
      </c>
      <c r="J149" s="1" t="s">
        <v>468</v>
      </c>
      <c r="K149" s="1" t="s">
        <v>468</v>
      </c>
    </row>
    <row r="150" spans="1:11" ht="25.5" x14ac:dyDescent="0.2">
      <c r="A150" s="44" t="s">
        <v>406</v>
      </c>
      <c r="B150" s="124">
        <f>'Funding Process Tracking'!N151</f>
        <v>2150</v>
      </c>
      <c r="C150" s="47">
        <f>'Funding Process Tracking'!S151</f>
        <v>500</v>
      </c>
      <c r="D150" s="22"/>
      <c r="E150" s="23"/>
      <c r="F150" s="25"/>
      <c r="G150" s="51">
        <f t="shared" si="4"/>
        <v>500</v>
      </c>
      <c r="H150" s="49"/>
      <c r="I150" s="49">
        <f t="shared" si="5"/>
        <v>500</v>
      </c>
      <c r="J150" s="1" t="s">
        <v>468</v>
      </c>
    </row>
    <row r="151" spans="1:11" ht="51" x14ac:dyDescent="0.2">
      <c r="A151" s="14" t="s">
        <v>87</v>
      </c>
      <c r="B151" s="124">
        <f>'Funding Process Tracking'!N152</f>
        <v>5580</v>
      </c>
      <c r="C151" s="47">
        <f>'Funding Process Tracking'!S152</f>
        <v>2500</v>
      </c>
      <c r="D151" s="22"/>
      <c r="E151" s="23"/>
      <c r="F151" s="25"/>
      <c r="G151" s="51">
        <f t="shared" si="4"/>
        <v>2500</v>
      </c>
      <c r="H151" s="49"/>
      <c r="I151" s="49">
        <f t="shared" si="5"/>
        <v>2500</v>
      </c>
      <c r="J151" s="1" t="s">
        <v>468</v>
      </c>
    </row>
    <row r="152" spans="1:11" ht="25.5" x14ac:dyDescent="0.2">
      <c r="A152" s="14" t="s">
        <v>86</v>
      </c>
      <c r="B152" s="124">
        <f>'Funding Process Tracking'!N153</f>
        <v>600</v>
      </c>
      <c r="C152" s="47">
        <f>'Funding Process Tracking'!S153</f>
        <v>500</v>
      </c>
      <c r="D152" s="22"/>
      <c r="E152" s="23"/>
      <c r="F152" s="25"/>
      <c r="G152" s="51">
        <f t="shared" si="4"/>
        <v>500</v>
      </c>
      <c r="H152" s="49"/>
      <c r="I152" s="49">
        <f t="shared" si="5"/>
        <v>500</v>
      </c>
      <c r="J152" s="1" t="s">
        <v>468</v>
      </c>
    </row>
    <row r="153" spans="1:11" ht="25.5" x14ac:dyDescent="0.2">
      <c r="A153" s="40" t="s">
        <v>441</v>
      </c>
      <c r="B153" s="124">
        <f>'Funding Process Tracking'!N154</f>
        <v>1250</v>
      </c>
      <c r="C153" s="47">
        <f>'Funding Process Tracking'!S154</f>
        <v>1000</v>
      </c>
      <c r="D153" s="22"/>
      <c r="E153" s="23"/>
      <c r="F153" s="25"/>
      <c r="G153" s="51">
        <f t="shared" si="4"/>
        <v>1000</v>
      </c>
      <c r="H153" s="49"/>
      <c r="I153" s="49">
        <f t="shared" si="5"/>
        <v>1000</v>
      </c>
      <c r="J153" s="1" t="s">
        <v>468</v>
      </c>
    </row>
    <row r="154" spans="1:11" ht="25.5" x14ac:dyDescent="0.2">
      <c r="A154" s="13" t="s">
        <v>165</v>
      </c>
      <c r="B154" s="124">
        <f>'Funding Process Tracking'!N155</f>
        <v>700</v>
      </c>
      <c r="C154" s="47">
        <f>'Funding Process Tracking'!S155</f>
        <v>250</v>
      </c>
      <c r="D154" s="22"/>
      <c r="E154" s="23"/>
      <c r="F154" s="25"/>
      <c r="G154" s="51">
        <f t="shared" si="4"/>
        <v>250</v>
      </c>
      <c r="H154" s="49"/>
      <c r="I154" s="49">
        <f t="shared" si="5"/>
        <v>250</v>
      </c>
      <c r="J154" s="1" t="s">
        <v>468</v>
      </c>
    </row>
    <row r="155" spans="1:11" ht="25.5" x14ac:dyDescent="0.2">
      <c r="A155" s="14" t="s">
        <v>88</v>
      </c>
      <c r="B155" s="124">
        <f>'Funding Process Tracking'!N156</f>
        <v>4000</v>
      </c>
      <c r="C155" s="47">
        <f>'Funding Process Tracking'!S156</f>
        <v>3000</v>
      </c>
      <c r="D155" s="22"/>
      <c r="E155" s="23"/>
      <c r="F155" s="25"/>
      <c r="G155" s="51">
        <f t="shared" si="4"/>
        <v>3000</v>
      </c>
      <c r="H155" s="49"/>
      <c r="I155" s="49">
        <f t="shared" si="5"/>
        <v>3000</v>
      </c>
      <c r="J155" s="1" t="s">
        <v>468</v>
      </c>
    </row>
    <row r="156" spans="1:11" ht="25.5" x14ac:dyDescent="0.2">
      <c r="A156" s="14" t="s">
        <v>89</v>
      </c>
      <c r="B156" s="124">
        <f>'Funding Process Tracking'!N157</f>
        <v>9000</v>
      </c>
      <c r="C156" s="47">
        <f>'Funding Process Tracking'!S157</f>
        <v>9000</v>
      </c>
      <c r="D156" s="22"/>
      <c r="E156" s="23"/>
      <c r="F156" s="25"/>
      <c r="G156" s="51">
        <f t="shared" si="4"/>
        <v>9000</v>
      </c>
      <c r="H156" s="49">
        <v>0</v>
      </c>
      <c r="I156" s="49">
        <f t="shared" si="5"/>
        <v>9000</v>
      </c>
      <c r="J156" s="1" t="s">
        <v>468</v>
      </c>
      <c r="K156" s="1" t="s">
        <v>468</v>
      </c>
    </row>
    <row r="157" spans="1:11" ht="25.5" x14ac:dyDescent="0.2">
      <c r="A157" s="14" t="s">
        <v>91</v>
      </c>
      <c r="B157" s="124">
        <f>'Funding Process Tracking'!N158</f>
        <v>6300</v>
      </c>
      <c r="C157" s="47">
        <f>'Funding Process Tracking'!S158</f>
        <v>6300</v>
      </c>
      <c r="D157" s="22"/>
      <c r="E157" s="23"/>
      <c r="F157" s="25"/>
      <c r="G157" s="51">
        <f t="shared" si="4"/>
        <v>6300</v>
      </c>
      <c r="H157" s="49"/>
      <c r="I157" s="49">
        <f t="shared" si="5"/>
        <v>6300</v>
      </c>
      <c r="J157" s="1" t="s">
        <v>468</v>
      </c>
    </row>
    <row r="158" spans="1:11" x14ac:dyDescent="0.2">
      <c r="A158" s="14" t="s">
        <v>423</v>
      </c>
      <c r="B158" s="124">
        <f>'Funding Process Tracking'!N159</f>
        <v>300</v>
      </c>
      <c r="C158" s="47">
        <f>'Funding Process Tracking'!S159</f>
        <v>500</v>
      </c>
      <c r="D158" s="22"/>
      <c r="E158" s="23"/>
      <c r="F158" s="25"/>
      <c r="G158" s="51">
        <f t="shared" si="4"/>
        <v>500</v>
      </c>
      <c r="H158" s="49"/>
      <c r="I158" s="49">
        <f t="shared" si="5"/>
        <v>500</v>
      </c>
      <c r="J158" s="1" t="s">
        <v>468</v>
      </c>
    </row>
    <row r="159" spans="1:11" x14ac:dyDescent="0.2">
      <c r="A159" s="40" t="s">
        <v>309</v>
      </c>
      <c r="B159" s="124">
        <f>'Funding Process Tracking'!N160</f>
        <v>900</v>
      </c>
      <c r="C159" s="47">
        <f>'Funding Process Tracking'!S160</f>
        <v>900</v>
      </c>
      <c r="D159" s="22"/>
      <c r="E159" s="23"/>
      <c r="F159" s="25"/>
      <c r="G159" s="51">
        <f t="shared" si="4"/>
        <v>900</v>
      </c>
      <c r="H159" s="49"/>
      <c r="I159" s="49">
        <f t="shared" si="5"/>
        <v>900</v>
      </c>
      <c r="J159" s="1" t="s">
        <v>468</v>
      </c>
    </row>
    <row r="160" spans="1:11" ht="25.5" x14ac:dyDescent="0.2">
      <c r="A160" s="13" t="s">
        <v>166</v>
      </c>
      <c r="B160" s="124">
        <f>'Funding Process Tracking'!N161</f>
        <v>510</v>
      </c>
      <c r="C160" s="47">
        <f>'Funding Process Tracking'!S161</f>
        <v>300</v>
      </c>
      <c r="D160" s="22"/>
      <c r="E160" s="23"/>
      <c r="F160" s="25"/>
      <c r="G160" s="51">
        <f t="shared" si="4"/>
        <v>300</v>
      </c>
      <c r="H160" s="49"/>
      <c r="I160" s="49">
        <f t="shared" si="5"/>
        <v>300</v>
      </c>
      <c r="J160" s="1" t="s">
        <v>468</v>
      </c>
    </row>
    <row r="161" spans="1:11" x14ac:dyDescent="0.2">
      <c r="A161" s="44" t="s">
        <v>236</v>
      </c>
      <c r="B161" s="124">
        <f>'Funding Process Tracking'!N162</f>
        <v>600</v>
      </c>
      <c r="C161" s="47">
        <f>'Funding Process Tracking'!S162</f>
        <v>300</v>
      </c>
      <c r="D161" s="22"/>
      <c r="E161" s="23"/>
      <c r="F161" s="25"/>
      <c r="G161" s="51">
        <f t="shared" si="4"/>
        <v>300</v>
      </c>
      <c r="H161" s="49"/>
      <c r="I161" s="49">
        <f t="shared" si="5"/>
        <v>300</v>
      </c>
      <c r="J161" s="1" t="s">
        <v>468</v>
      </c>
    </row>
    <row r="162" spans="1:11" ht="25.5" x14ac:dyDescent="0.2">
      <c r="A162" s="14" t="s">
        <v>93</v>
      </c>
      <c r="B162" s="124">
        <f>'Funding Process Tracking'!N163</f>
        <v>4835.01</v>
      </c>
      <c r="C162" s="47">
        <f>'Funding Process Tracking'!S163</f>
        <v>3000</v>
      </c>
      <c r="D162" s="22"/>
      <c r="E162" s="23"/>
      <c r="F162" s="25"/>
      <c r="G162" s="51">
        <f t="shared" si="4"/>
        <v>3000</v>
      </c>
      <c r="H162" s="49"/>
      <c r="I162" s="49">
        <f t="shared" si="5"/>
        <v>3000</v>
      </c>
      <c r="J162" s="1" t="s">
        <v>468</v>
      </c>
    </row>
    <row r="163" spans="1:11" ht="25.5" x14ac:dyDescent="0.2">
      <c r="A163" s="40" t="s">
        <v>237</v>
      </c>
      <c r="B163" s="124">
        <f>'Funding Process Tracking'!N164</f>
        <v>785.48</v>
      </c>
      <c r="C163" s="47">
        <f>'Funding Process Tracking'!S164</f>
        <v>1300</v>
      </c>
      <c r="D163" s="22"/>
      <c r="E163" s="23"/>
      <c r="F163" s="25"/>
      <c r="G163" s="51">
        <f t="shared" si="4"/>
        <v>1300</v>
      </c>
      <c r="H163" s="49"/>
      <c r="I163" s="49">
        <f t="shared" si="5"/>
        <v>1300</v>
      </c>
      <c r="J163" s="1" t="s">
        <v>468</v>
      </c>
    </row>
    <row r="164" spans="1:11" ht="25.5" x14ac:dyDescent="0.2">
      <c r="A164" s="14" t="s">
        <v>94</v>
      </c>
      <c r="B164" s="124">
        <f>'Funding Process Tracking'!N165</f>
        <v>12000</v>
      </c>
      <c r="C164" s="47">
        <f>'Funding Process Tracking'!S165</f>
        <v>11000</v>
      </c>
      <c r="D164" s="22"/>
      <c r="E164" s="23"/>
      <c r="F164" s="25"/>
      <c r="G164" s="51">
        <f t="shared" si="4"/>
        <v>11000</v>
      </c>
      <c r="H164" s="49"/>
      <c r="I164" s="49">
        <f t="shared" si="5"/>
        <v>11000</v>
      </c>
      <c r="J164" s="1" t="s">
        <v>468</v>
      </c>
    </row>
    <row r="165" spans="1:11" ht="25.5" x14ac:dyDescent="0.2">
      <c r="A165" s="14" t="s">
        <v>95</v>
      </c>
      <c r="B165" s="124">
        <f>'Funding Process Tracking'!N166</f>
        <v>3000</v>
      </c>
      <c r="C165" s="47">
        <f>'Funding Process Tracking'!S166</f>
        <v>1000</v>
      </c>
      <c r="D165" s="22"/>
      <c r="E165" s="23"/>
      <c r="F165" s="25"/>
      <c r="G165" s="51">
        <f t="shared" si="4"/>
        <v>1000</v>
      </c>
      <c r="H165" s="49"/>
      <c r="I165" s="49">
        <f t="shared" si="5"/>
        <v>1000</v>
      </c>
      <c r="J165" s="1" t="s">
        <v>468</v>
      </c>
    </row>
    <row r="166" spans="1:11" ht="25.5" x14ac:dyDescent="0.2">
      <c r="A166" s="40" t="s">
        <v>359</v>
      </c>
      <c r="B166" s="124">
        <f>'Funding Process Tracking'!N167</f>
        <v>390</v>
      </c>
      <c r="C166" s="47">
        <f>'Funding Process Tracking'!S167</f>
        <v>0</v>
      </c>
      <c r="D166" s="22"/>
      <c r="E166" s="23"/>
      <c r="F166" s="25"/>
      <c r="G166" s="51">
        <f t="shared" si="4"/>
        <v>0</v>
      </c>
      <c r="H166" s="49"/>
      <c r="I166" s="49">
        <f t="shared" si="5"/>
        <v>0</v>
      </c>
      <c r="J166" s="1" t="s">
        <v>468</v>
      </c>
    </row>
    <row r="167" spans="1:11" ht="51" x14ac:dyDescent="0.2">
      <c r="A167" s="14" t="s">
        <v>389</v>
      </c>
      <c r="B167" s="124">
        <f>'Funding Process Tracking'!N168</f>
        <v>300</v>
      </c>
      <c r="C167" s="47">
        <f>'Funding Process Tracking'!S168</f>
        <v>50</v>
      </c>
      <c r="D167" s="22"/>
      <c r="E167" s="23"/>
      <c r="F167" s="25"/>
      <c r="G167" s="51">
        <f t="shared" si="4"/>
        <v>50</v>
      </c>
      <c r="H167" s="49"/>
      <c r="I167" s="49">
        <f t="shared" si="5"/>
        <v>50</v>
      </c>
      <c r="J167" s="1" t="s">
        <v>468</v>
      </c>
    </row>
    <row r="168" spans="1:11" x14ac:dyDescent="0.2">
      <c r="A168" s="13" t="s">
        <v>97</v>
      </c>
      <c r="B168" s="124">
        <f>'Funding Process Tracking'!N169</f>
        <v>4679</v>
      </c>
      <c r="C168" s="47">
        <f>'Funding Process Tracking'!S169</f>
        <v>4700</v>
      </c>
      <c r="D168" s="22"/>
      <c r="E168" s="23"/>
      <c r="F168" s="25"/>
      <c r="G168" s="51">
        <f t="shared" si="4"/>
        <v>4700</v>
      </c>
      <c r="H168" s="49"/>
      <c r="I168" s="49">
        <f t="shared" si="5"/>
        <v>4700</v>
      </c>
      <c r="J168" s="1" t="s">
        <v>468</v>
      </c>
    </row>
    <row r="169" spans="1:11" x14ac:dyDescent="0.2">
      <c r="A169" s="40" t="s">
        <v>310</v>
      </c>
      <c r="B169" s="124">
        <f>'Funding Process Tracking'!N170</f>
        <v>500</v>
      </c>
      <c r="C169" s="47">
        <f>'Funding Process Tracking'!S170</f>
        <v>500</v>
      </c>
      <c r="D169" s="22"/>
      <c r="E169" s="23"/>
      <c r="F169" s="25"/>
      <c r="G169" s="51">
        <f t="shared" si="4"/>
        <v>500</v>
      </c>
      <c r="H169" s="49"/>
      <c r="I169" s="49">
        <f t="shared" si="5"/>
        <v>500</v>
      </c>
      <c r="J169" s="1" t="s">
        <v>468</v>
      </c>
    </row>
    <row r="170" spans="1:11" x14ac:dyDescent="0.2">
      <c r="A170" s="40" t="s">
        <v>257</v>
      </c>
      <c r="B170" s="124">
        <f>'Funding Process Tracking'!N171</f>
        <v>750</v>
      </c>
      <c r="C170" s="47">
        <f>'Funding Process Tracking'!S171</f>
        <v>750</v>
      </c>
      <c r="D170" s="22"/>
      <c r="E170" s="23"/>
      <c r="F170" s="25"/>
      <c r="G170" s="51">
        <f t="shared" si="4"/>
        <v>750</v>
      </c>
      <c r="H170" s="49"/>
      <c r="I170" s="49">
        <f t="shared" si="5"/>
        <v>750</v>
      </c>
      <c r="J170" s="1" t="s">
        <v>468</v>
      </c>
    </row>
    <row r="171" spans="1:11" ht="25.5" x14ac:dyDescent="0.2">
      <c r="A171" s="40" t="s">
        <v>403</v>
      </c>
      <c r="B171" s="124">
        <f>'Funding Process Tracking'!N172</f>
        <v>500</v>
      </c>
      <c r="C171" s="47">
        <f>'Funding Process Tracking'!S172</f>
        <v>0</v>
      </c>
      <c r="D171" s="22"/>
      <c r="E171" s="23"/>
      <c r="F171" s="25"/>
      <c r="G171" s="51">
        <f t="shared" si="4"/>
        <v>0</v>
      </c>
      <c r="H171" s="49"/>
      <c r="I171" s="49">
        <f t="shared" si="5"/>
        <v>0</v>
      </c>
      <c r="J171" s="1" t="s">
        <v>468</v>
      </c>
    </row>
    <row r="172" spans="1:11" x14ac:dyDescent="0.2">
      <c r="A172" s="40" t="s">
        <v>375</v>
      </c>
      <c r="B172" s="124">
        <f>'Funding Process Tracking'!N173</f>
        <v>840</v>
      </c>
      <c r="C172" s="47">
        <f>'Funding Process Tracking'!S173</f>
        <v>500</v>
      </c>
      <c r="D172" s="22"/>
      <c r="E172" s="23"/>
      <c r="F172" s="25"/>
      <c r="G172" s="51">
        <f t="shared" si="4"/>
        <v>500</v>
      </c>
      <c r="H172" s="49"/>
      <c r="I172" s="49">
        <f t="shared" si="5"/>
        <v>500</v>
      </c>
      <c r="J172" s="1" t="s">
        <v>468</v>
      </c>
    </row>
    <row r="173" spans="1:11" x14ac:dyDescent="0.2">
      <c r="A173" s="40" t="s">
        <v>428</v>
      </c>
      <c r="B173" s="124">
        <f>'Funding Process Tracking'!N174</f>
        <v>1300</v>
      </c>
      <c r="C173" s="47">
        <f>'Funding Process Tracking'!S174</f>
        <v>800</v>
      </c>
      <c r="D173" s="22"/>
      <c r="E173" s="23"/>
      <c r="F173" s="25"/>
      <c r="G173" s="51">
        <f t="shared" si="4"/>
        <v>800</v>
      </c>
      <c r="H173" s="49"/>
      <c r="I173" s="49">
        <f t="shared" si="5"/>
        <v>800</v>
      </c>
      <c r="J173" s="1" t="s">
        <v>468</v>
      </c>
    </row>
    <row r="174" spans="1:11" ht="38.25" x14ac:dyDescent="0.2">
      <c r="A174" s="40" t="s">
        <v>425</v>
      </c>
      <c r="B174" s="124">
        <f>'Funding Process Tracking'!N175</f>
        <v>450</v>
      </c>
      <c r="C174" s="47">
        <f>'Funding Process Tracking'!S175</f>
        <v>500</v>
      </c>
      <c r="D174" s="22"/>
      <c r="E174" s="23"/>
      <c r="F174" s="25"/>
      <c r="G174" s="51">
        <f t="shared" si="4"/>
        <v>500</v>
      </c>
      <c r="H174" s="49"/>
      <c r="I174" s="49">
        <f t="shared" si="5"/>
        <v>500</v>
      </c>
      <c r="J174" s="1" t="s">
        <v>468</v>
      </c>
    </row>
    <row r="175" spans="1:11" x14ac:dyDescent="0.2">
      <c r="A175" s="14" t="s">
        <v>99</v>
      </c>
      <c r="B175" s="124">
        <f>'Funding Process Tracking'!N176</f>
        <v>1000</v>
      </c>
      <c r="C175" s="47">
        <f>'Funding Process Tracking'!S176</f>
        <v>0</v>
      </c>
      <c r="D175" s="22"/>
      <c r="E175" s="23"/>
      <c r="F175" s="25"/>
      <c r="G175" s="51">
        <f t="shared" si="4"/>
        <v>0</v>
      </c>
      <c r="H175" s="49">
        <v>550</v>
      </c>
      <c r="I175" s="49">
        <f t="shared" si="5"/>
        <v>550</v>
      </c>
      <c r="J175" s="1" t="s">
        <v>468</v>
      </c>
      <c r="K175" s="1" t="s">
        <v>468</v>
      </c>
    </row>
    <row r="176" spans="1:11" x14ac:dyDescent="0.2">
      <c r="A176" s="14" t="s">
        <v>100</v>
      </c>
      <c r="B176" s="124">
        <f>'Funding Process Tracking'!N177</f>
        <v>4000</v>
      </c>
      <c r="C176" s="47">
        <f>'Funding Process Tracking'!S177</f>
        <v>1100</v>
      </c>
      <c r="D176" s="22"/>
      <c r="E176" s="23"/>
      <c r="F176" s="25"/>
      <c r="G176" s="51">
        <f t="shared" si="4"/>
        <v>1100</v>
      </c>
      <c r="H176" s="49"/>
      <c r="I176" s="49">
        <f t="shared" si="5"/>
        <v>1100</v>
      </c>
      <c r="J176" s="1" t="s">
        <v>468</v>
      </c>
    </row>
    <row r="177" spans="1:11" ht="25.5" x14ac:dyDescent="0.2">
      <c r="A177" s="14" t="s">
        <v>101</v>
      </c>
      <c r="B177" s="124">
        <f>'Funding Process Tracking'!N178</f>
        <v>3000</v>
      </c>
      <c r="C177" s="47">
        <f>'Funding Process Tracking'!S178</f>
        <v>3000</v>
      </c>
      <c r="D177" s="22"/>
      <c r="E177" s="23"/>
      <c r="F177" s="25"/>
      <c r="G177" s="51">
        <f t="shared" si="4"/>
        <v>3000</v>
      </c>
      <c r="H177" s="49"/>
      <c r="I177" s="49">
        <f t="shared" si="5"/>
        <v>3000</v>
      </c>
      <c r="J177" s="1" t="s">
        <v>468</v>
      </c>
    </row>
    <row r="178" spans="1:11" ht="25.5" x14ac:dyDescent="0.2">
      <c r="A178" s="40" t="s">
        <v>395</v>
      </c>
      <c r="B178" s="124">
        <f>'Funding Process Tracking'!N179</f>
        <v>1500</v>
      </c>
      <c r="C178" s="47">
        <f>'Funding Process Tracking'!S179</f>
        <v>750</v>
      </c>
      <c r="D178" s="22"/>
      <c r="E178" s="23"/>
      <c r="F178" s="25"/>
      <c r="G178" s="51">
        <f t="shared" si="4"/>
        <v>750</v>
      </c>
      <c r="H178" s="49"/>
      <c r="I178" s="49">
        <f t="shared" si="5"/>
        <v>750</v>
      </c>
      <c r="J178" s="1" t="s">
        <v>468</v>
      </c>
    </row>
    <row r="179" spans="1:11" x14ac:dyDescent="0.2">
      <c r="A179" s="14" t="s">
        <v>102</v>
      </c>
      <c r="B179" s="124">
        <f>'Funding Process Tracking'!N180</f>
        <v>10000</v>
      </c>
      <c r="C179" s="47">
        <f>'Funding Process Tracking'!S180</f>
        <v>0</v>
      </c>
      <c r="D179" s="22"/>
      <c r="E179" s="23"/>
      <c r="F179" s="25"/>
      <c r="G179" s="51">
        <f t="shared" si="4"/>
        <v>0</v>
      </c>
      <c r="H179" s="49">
        <v>7000</v>
      </c>
      <c r="I179" s="49">
        <f t="shared" si="5"/>
        <v>7000</v>
      </c>
      <c r="J179" s="1" t="s">
        <v>468</v>
      </c>
      <c r="K179" s="1" t="s">
        <v>468</v>
      </c>
    </row>
    <row r="180" spans="1:11" x14ac:dyDescent="0.2">
      <c r="A180" s="40" t="s">
        <v>436</v>
      </c>
      <c r="B180" s="124">
        <f>'Funding Process Tracking'!N181</f>
        <v>2184</v>
      </c>
      <c r="C180" s="47">
        <f>'Funding Process Tracking'!S181</f>
        <v>100</v>
      </c>
      <c r="D180" s="22"/>
      <c r="E180" s="23"/>
      <c r="F180" s="25"/>
      <c r="G180" s="51">
        <f t="shared" si="4"/>
        <v>100</v>
      </c>
      <c r="H180" s="49"/>
      <c r="I180" s="49">
        <f t="shared" si="5"/>
        <v>100</v>
      </c>
      <c r="J180" s="1" t="s">
        <v>468</v>
      </c>
    </row>
    <row r="181" spans="1:11" x14ac:dyDescent="0.2">
      <c r="A181" s="14" t="s">
        <v>103</v>
      </c>
      <c r="B181" s="124">
        <f>'Funding Process Tracking'!N182</f>
        <v>2000</v>
      </c>
      <c r="C181" s="47">
        <f>'Funding Process Tracking'!S182</f>
        <v>150</v>
      </c>
      <c r="D181" s="22"/>
      <c r="E181" s="23"/>
      <c r="F181" s="25"/>
      <c r="G181" s="51">
        <f t="shared" si="4"/>
        <v>150</v>
      </c>
      <c r="H181" s="49">
        <v>0</v>
      </c>
      <c r="I181" s="49">
        <f t="shared" si="5"/>
        <v>150</v>
      </c>
      <c r="J181" s="1" t="s">
        <v>468</v>
      </c>
      <c r="K181" s="1" t="s">
        <v>468</v>
      </c>
    </row>
    <row r="182" spans="1:11" ht="25.5" x14ac:dyDescent="0.2">
      <c r="A182" s="40" t="s">
        <v>427</v>
      </c>
      <c r="B182" s="124">
        <f>'Funding Process Tracking'!N183</f>
        <v>2400</v>
      </c>
      <c r="C182" s="47">
        <f>'Funding Process Tracking'!S183</f>
        <v>300</v>
      </c>
      <c r="D182" s="22"/>
      <c r="E182" s="23"/>
      <c r="F182" s="25"/>
      <c r="G182" s="51">
        <f t="shared" si="4"/>
        <v>300</v>
      </c>
      <c r="H182" s="49"/>
      <c r="I182" s="49">
        <f t="shared" si="5"/>
        <v>300</v>
      </c>
      <c r="J182" s="1" t="s">
        <v>468</v>
      </c>
    </row>
    <row r="183" spans="1:11" ht="25.5" x14ac:dyDescent="0.2">
      <c r="A183" s="14" t="s">
        <v>104</v>
      </c>
      <c r="B183" s="124">
        <f>'Funding Process Tracking'!N184</f>
        <v>8000</v>
      </c>
      <c r="C183" s="47">
        <f>'Funding Process Tracking'!S184</f>
        <v>0</v>
      </c>
      <c r="D183" s="22"/>
      <c r="E183" s="23"/>
      <c r="F183" s="25"/>
      <c r="G183" s="51">
        <f t="shared" si="4"/>
        <v>0</v>
      </c>
      <c r="H183" s="49">
        <v>5000</v>
      </c>
      <c r="I183" s="49">
        <f t="shared" si="5"/>
        <v>5000</v>
      </c>
      <c r="J183" s="1" t="s">
        <v>468</v>
      </c>
      <c r="K183" s="1" t="s">
        <v>468</v>
      </c>
    </row>
    <row r="184" spans="1:11" x14ac:dyDescent="0.2">
      <c r="A184" s="14" t="s">
        <v>105</v>
      </c>
      <c r="B184" s="124">
        <f>'Funding Process Tracking'!N185</f>
        <v>2500</v>
      </c>
      <c r="C184" s="47">
        <f>'Funding Process Tracking'!S185</f>
        <v>900</v>
      </c>
      <c r="D184" s="22"/>
      <c r="E184" s="23"/>
      <c r="F184" s="25"/>
      <c r="G184" s="51">
        <f>C184-D184-E184+F184</f>
        <v>900</v>
      </c>
      <c r="H184" s="49"/>
      <c r="I184" s="49">
        <f>SUM(G184:H184)</f>
        <v>900</v>
      </c>
      <c r="J184" s="1" t="s">
        <v>468</v>
      </c>
    </row>
    <row r="185" spans="1:11" x14ac:dyDescent="0.2">
      <c r="A185" s="14" t="s">
        <v>106</v>
      </c>
      <c r="B185" s="124">
        <f>'Funding Process Tracking'!N186</f>
        <v>12000</v>
      </c>
      <c r="C185" s="47">
        <f>'Funding Process Tracking'!S186</f>
        <v>7100</v>
      </c>
      <c r="D185" s="22"/>
      <c r="E185" s="23"/>
      <c r="F185" s="25"/>
      <c r="G185" s="51">
        <f t="shared" si="4"/>
        <v>7100</v>
      </c>
      <c r="H185" s="49"/>
      <c r="I185" s="49">
        <f t="shared" si="5"/>
        <v>7100</v>
      </c>
      <c r="J185" s="1" t="s">
        <v>468</v>
      </c>
    </row>
    <row r="186" spans="1:11" ht="25.5" x14ac:dyDescent="0.2">
      <c r="A186" s="40" t="s">
        <v>376</v>
      </c>
      <c r="B186" s="124">
        <f>'Funding Process Tracking'!N187</f>
        <v>1000</v>
      </c>
      <c r="C186" s="47">
        <f>'Funding Process Tracking'!S187</f>
        <v>500</v>
      </c>
      <c r="D186" s="22"/>
      <c r="E186" s="23"/>
      <c r="F186" s="25"/>
      <c r="G186" s="51">
        <f t="shared" si="4"/>
        <v>500</v>
      </c>
      <c r="H186" s="49"/>
      <c r="I186" s="49">
        <f t="shared" si="5"/>
        <v>500</v>
      </c>
      <c r="J186" s="1" t="s">
        <v>468</v>
      </c>
    </row>
    <row r="187" spans="1:11" x14ac:dyDescent="0.2">
      <c r="A187" s="40" t="s">
        <v>424</v>
      </c>
      <c r="B187" s="124">
        <f>'Funding Process Tracking'!N188</f>
        <v>750</v>
      </c>
      <c r="C187" s="47">
        <f>'Funding Process Tracking'!S188</f>
        <v>500</v>
      </c>
      <c r="D187" s="22"/>
      <c r="E187" s="23"/>
      <c r="F187" s="25"/>
      <c r="G187" s="51">
        <f t="shared" si="4"/>
        <v>500</v>
      </c>
      <c r="H187" s="49"/>
      <c r="I187" s="49">
        <f t="shared" si="5"/>
        <v>500</v>
      </c>
      <c r="J187" s="1" t="s">
        <v>468</v>
      </c>
    </row>
    <row r="188" spans="1:11" x14ac:dyDescent="0.2">
      <c r="A188" s="40" t="s">
        <v>440</v>
      </c>
      <c r="B188" s="124">
        <f>'Funding Process Tracking'!N189</f>
        <v>500</v>
      </c>
      <c r="C188" s="47">
        <f>'Funding Process Tracking'!S189</f>
        <v>0</v>
      </c>
      <c r="D188" s="22"/>
      <c r="E188" s="23"/>
      <c r="F188" s="25"/>
      <c r="G188" s="51">
        <f t="shared" si="4"/>
        <v>0</v>
      </c>
      <c r="H188" s="49"/>
      <c r="I188" s="49">
        <f t="shared" si="5"/>
        <v>0</v>
      </c>
      <c r="J188" s="1" t="s">
        <v>468</v>
      </c>
    </row>
    <row r="189" spans="1:11" ht="25.5" x14ac:dyDescent="0.2">
      <c r="A189" s="14" t="s">
        <v>107</v>
      </c>
      <c r="B189" s="124">
        <f>'Funding Process Tracking'!N190</f>
        <v>15000</v>
      </c>
      <c r="C189" s="47">
        <f>'Funding Process Tracking'!S190</f>
        <v>11000</v>
      </c>
      <c r="D189" s="22"/>
      <c r="E189" s="23"/>
      <c r="F189" s="25"/>
      <c r="G189" s="51">
        <f t="shared" si="4"/>
        <v>11000</v>
      </c>
      <c r="H189" s="49"/>
      <c r="I189" s="49">
        <f t="shared" si="5"/>
        <v>11000</v>
      </c>
      <c r="J189" s="1" t="s">
        <v>468</v>
      </c>
    </row>
    <row r="190" spans="1:11" x14ac:dyDescent="0.2">
      <c r="A190" s="40" t="s">
        <v>408</v>
      </c>
      <c r="B190" s="124">
        <f>'Funding Process Tracking'!N191</f>
        <v>7040</v>
      </c>
      <c r="C190" s="47">
        <f>'Funding Process Tracking'!S191</f>
        <v>0</v>
      </c>
      <c r="D190" s="22"/>
      <c r="E190" s="23"/>
      <c r="F190" s="25"/>
      <c r="G190" s="51">
        <f t="shared" si="4"/>
        <v>0</v>
      </c>
      <c r="H190" s="49"/>
      <c r="I190" s="49">
        <f t="shared" si="5"/>
        <v>0</v>
      </c>
      <c r="J190" s="1" t="s">
        <v>468</v>
      </c>
    </row>
    <row r="191" spans="1:11" x14ac:dyDescent="0.2">
      <c r="A191" s="40" t="s">
        <v>312</v>
      </c>
      <c r="B191" s="124">
        <f>'Funding Process Tracking'!N192</f>
        <v>150</v>
      </c>
      <c r="C191" s="47">
        <f>'Funding Process Tracking'!S192</f>
        <v>0</v>
      </c>
      <c r="D191" s="22"/>
      <c r="E191" s="23"/>
      <c r="F191" s="25"/>
      <c r="G191" s="51">
        <f t="shared" si="4"/>
        <v>0</v>
      </c>
      <c r="H191" s="49">
        <v>80</v>
      </c>
      <c r="I191" s="49">
        <f t="shared" si="5"/>
        <v>80</v>
      </c>
      <c r="J191" s="1" t="s">
        <v>468</v>
      </c>
      <c r="K191" s="1" t="s">
        <v>468</v>
      </c>
    </row>
    <row r="192" spans="1:11" x14ac:dyDescent="0.2">
      <c r="A192" s="40" t="s">
        <v>426</v>
      </c>
      <c r="B192" s="124">
        <f>'Funding Process Tracking'!N193</f>
        <v>600</v>
      </c>
      <c r="C192" s="47">
        <f>'Funding Process Tracking'!S193</f>
        <v>500</v>
      </c>
      <c r="D192" s="22"/>
      <c r="E192" s="23"/>
      <c r="F192" s="25"/>
      <c r="G192" s="51">
        <f t="shared" si="4"/>
        <v>500</v>
      </c>
      <c r="H192" s="49"/>
      <c r="I192" s="49">
        <f t="shared" si="5"/>
        <v>500</v>
      </c>
      <c r="J192" s="1" t="s">
        <v>468</v>
      </c>
    </row>
    <row r="193" spans="1:11" ht="25.5" x14ac:dyDescent="0.2">
      <c r="A193" s="40" t="s">
        <v>409</v>
      </c>
      <c r="B193" s="124">
        <f>'Funding Process Tracking'!N194</f>
        <v>150</v>
      </c>
      <c r="C193" s="47">
        <f>'Funding Process Tracking'!S194</f>
        <v>150</v>
      </c>
      <c r="D193" s="22"/>
      <c r="E193" s="23"/>
      <c r="F193" s="25"/>
      <c r="G193" s="51">
        <f t="shared" si="4"/>
        <v>150</v>
      </c>
      <c r="H193" s="49"/>
      <c r="I193" s="49">
        <f t="shared" si="5"/>
        <v>150</v>
      </c>
      <c r="J193" s="1" t="s">
        <v>468</v>
      </c>
    </row>
    <row r="194" spans="1:11" x14ac:dyDescent="0.2">
      <c r="A194" s="14" t="s">
        <v>108</v>
      </c>
      <c r="B194" s="124">
        <f>'Funding Process Tracking'!N195</f>
        <v>373</v>
      </c>
      <c r="C194" s="47">
        <f>'Funding Process Tracking'!S195</f>
        <v>200</v>
      </c>
      <c r="D194" s="22"/>
      <c r="E194" s="23"/>
      <c r="F194" s="25"/>
      <c r="G194" s="51">
        <f t="shared" si="4"/>
        <v>200</v>
      </c>
      <c r="H194" s="49"/>
      <c r="I194" s="49">
        <f t="shared" si="5"/>
        <v>200</v>
      </c>
      <c r="J194" s="1" t="s">
        <v>468</v>
      </c>
    </row>
    <row r="195" spans="1:11" x14ac:dyDescent="0.2">
      <c r="A195" s="14" t="s">
        <v>109</v>
      </c>
      <c r="B195" s="124">
        <f>'Funding Process Tracking'!N196</f>
        <v>840</v>
      </c>
      <c r="C195" s="47">
        <f>'Funding Process Tracking'!S196</f>
        <v>750</v>
      </c>
      <c r="D195" s="22"/>
      <c r="E195" s="23"/>
      <c r="F195" s="25"/>
      <c r="G195" s="51">
        <f t="shared" si="4"/>
        <v>750</v>
      </c>
      <c r="H195" s="49"/>
      <c r="I195" s="49">
        <f t="shared" si="5"/>
        <v>750</v>
      </c>
      <c r="J195" s="1" t="s">
        <v>468</v>
      </c>
    </row>
    <row r="196" spans="1:11" x14ac:dyDescent="0.2">
      <c r="A196" s="13" t="s">
        <v>350</v>
      </c>
      <c r="B196" s="124">
        <f>'Funding Process Tracking'!N197</f>
        <v>900</v>
      </c>
      <c r="C196" s="47">
        <f>'Funding Process Tracking'!S197</f>
        <v>0</v>
      </c>
      <c r="D196" s="22"/>
      <c r="E196" s="23"/>
      <c r="F196" s="25"/>
      <c r="G196" s="51">
        <f t="shared" si="4"/>
        <v>0</v>
      </c>
      <c r="H196" s="49"/>
      <c r="I196" s="49">
        <f t="shared" si="5"/>
        <v>0</v>
      </c>
      <c r="J196" s="1" t="s">
        <v>468</v>
      </c>
    </row>
    <row r="197" spans="1:11" x14ac:dyDescent="0.2">
      <c r="A197" s="14" t="s">
        <v>110</v>
      </c>
      <c r="B197" s="124">
        <f>'Funding Process Tracking'!N198</f>
        <v>1050</v>
      </c>
      <c r="C197" s="47">
        <f>'Funding Process Tracking'!S198</f>
        <v>1100</v>
      </c>
      <c r="D197" s="22"/>
      <c r="E197" s="23"/>
      <c r="F197" s="25"/>
      <c r="G197" s="51">
        <f t="shared" ref="G197:G229" si="6">C197-D197-E197+F197</f>
        <v>1100</v>
      </c>
      <c r="H197" s="49"/>
      <c r="I197" s="49">
        <f t="shared" ref="I197:I229" si="7">SUM(G197:H197)</f>
        <v>1100</v>
      </c>
      <c r="J197" s="1" t="s">
        <v>468</v>
      </c>
    </row>
    <row r="198" spans="1:11" x14ac:dyDescent="0.2">
      <c r="A198" s="40" t="s">
        <v>111</v>
      </c>
      <c r="B198" s="124">
        <f>'Funding Process Tracking'!N199</f>
        <v>1000</v>
      </c>
      <c r="C198" s="47">
        <f>'Funding Process Tracking'!S199</f>
        <v>750</v>
      </c>
      <c r="D198" s="22"/>
      <c r="E198" s="23"/>
      <c r="F198" s="25"/>
      <c r="G198" s="51">
        <f t="shared" si="6"/>
        <v>750</v>
      </c>
      <c r="H198" s="49"/>
      <c r="I198" s="49">
        <f t="shared" si="7"/>
        <v>750</v>
      </c>
      <c r="J198" s="1" t="s">
        <v>468</v>
      </c>
    </row>
    <row r="199" spans="1:11" x14ac:dyDescent="0.2">
      <c r="A199" s="40" t="s">
        <v>313</v>
      </c>
      <c r="B199" s="124">
        <f>'Funding Process Tracking'!N200</f>
        <v>0</v>
      </c>
      <c r="C199" s="47">
        <f>'Funding Process Tracking'!S200</f>
        <v>0</v>
      </c>
      <c r="D199" s="22"/>
      <c r="E199" s="23"/>
      <c r="F199" s="25"/>
      <c r="G199" s="51">
        <f t="shared" si="6"/>
        <v>0</v>
      </c>
      <c r="H199" s="49"/>
      <c r="I199" s="49">
        <f t="shared" si="7"/>
        <v>0</v>
      </c>
      <c r="J199" s="1" t="s">
        <v>468</v>
      </c>
    </row>
    <row r="200" spans="1:11" ht="25.5" x14ac:dyDescent="0.2">
      <c r="A200" s="40" t="s">
        <v>374</v>
      </c>
      <c r="B200" s="124">
        <f>'Funding Process Tracking'!N201</f>
        <v>150</v>
      </c>
      <c r="C200" s="47">
        <f>'Funding Process Tracking'!S201</f>
        <v>0</v>
      </c>
      <c r="D200" s="22"/>
      <c r="E200" s="23"/>
      <c r="F200" s="25"/>
      <c r="G200" s="51">
        <f t="shared" si="6"/>
        <v>0</v>
      </c>
      <c r="H200" s="49"/>
      <c r="I200" s="49">
        <f t="shared" si="7"/>
        <v>0</v>
      </c>
      <c r="J200" s="1" t="s">
        <v>468</v>
      </c>
    </row>
    <row r="201" spans="1:11" ht="25.5" x14ac:dyDescent="0.2">
      <c r="A201" s="40" t="s">
        <v>218</v>
      </c>
      <c r="B201" s="124">
        <f>'Funding Process Tracking'!N202</f>
        <v>17852</v>
      </c>
      <c r="C201" s="47">
        <f>'Funding Process Tracking'!S202</f>
        <v>400</v>
      </c>
      <c r="D201" s="22"/>
      <c r="E201" s="23"/>
      <c r="F201" s="25"/>
      <c r="G201" s="51">
        <f t="shared" si="6"/>
        <v>400</v>
      </c>
      <c r="H201" s="49"/>
      <c r="I201" s="49">
        <f t="shared" si="7"/>
        <v>400</v>
      </c>
      <c r="J201" s="1" t="s">
        <v>468</v>
      </c>
    </row>
    <row r="202" spans="1:11" x14ac:dyDescent="0.2">
      <c r="A202" s="40" t="s">
        <v>113</v>
      </c>
      <c r="B202" s="124">
        <f>'Funding Process Tracking'!N203</f>
        <v>907.33</v>
      </c>
      <c r="C202" s="47">
        <f>'Funding Process Tracking'!S203</f>
        <v>900</v>
      </c>
      <c r="D202" s="22"/>
      <c r="E202" s="23"/>
      <c r="F202" s="25"/>
      <c r="G202" s="51">
        <f t="shared" si="6"/>
        <v>900</v>
      </c>
      <c r="H202" s="49"/>
      <c r="I202" s="49">
        <f t="shared" si="7"/>
        <v>900</v>
      </c>
      <c r="J202" s="1" t="s">
        <v>468</v>
      </c>
    </row>
    <row r="203" spans="1:11" ht="25.5" x14ac:dyDescent="0.2">
      <c r="A203" s="14" t="s">
        <v>114</v>
      </c>
      <c r="B203" s="124">
        <f>'Funding Process Tracking'!N204</f>
        <v>3000</v>
      </c>
      <c r="C203" s="47">
        <f>'Funding Process Tracking'!S204</f>
        <v>1000</v>
      </c>
      <c r="D203" s="22"/>
      <c r="E203" s="23"/>
      <c r="F203" s="25"/>
      <c r="G203" s="51">
        <f t="shared" si="6"/>
        <v>1000</v>
      </c>
      <c r="H203" s="49"/>
      <c r="I203" s="49">
        <f t="shared" si="7"/>
        <v>1000</v>
      </c>
      <c r="J203" s="1" t="s">
        <v>468</v>
      </c>
    </row>
    <row r="204" spans="1:11" ht="38.25" x14ac:dyDescent="0.2">
      <c r="A204" s="13" t="s">
        <v>169</v>
      </c>
      <c r="B204" s="124">
        <f>'Funding Process Tracking'!N205</f>
        <v>625</v>
      </c>
      <c r="C204" s="47">
        <f>'Funding Process Tracking'!S205</f>
        <v>0</v>
      </c>
      <c r="D204" s="22"/>
      <c r="E204" s="23"/>
      <c r="F204" s="25"/>
      <c r="G204" s="51">
        <f t="shared" si="6"/>
        <v>0</v>
      </c>
      <c r="H204" s="49">
        <v>500</v>
      </c>
      <c r="I204" s="49">
        <f t="shared" si="7"/>
        <v>500</v>
      </c>
      <c r="J204" s="1" t="s">
        <v>468</v>
      </c>
      <c r="K204" s="1" t="s">
        <v>468</v>
      </c>
    </row>
    <row r="205" spans="1:11" ht="25.5" x14ac:dyDescent="0.2">
      <c r="A205" s="13" t="s">
        <v>214</v>
      </c>
      <c r="B205" s="124">
        <f>'Funding Process Tracking'!N206</f>
        <v>300</v>
      </c>
      <c r="C205" s="47">
        <f>'Funding Process Tracking'!S206</f>
        <v>300</v>
      </c>
      <c r="D205" s="22"/>
      <c r="E205" s="23"/>
      <c r="F205" s="25"/>
      <c r="G205" s="51">
        <f t="shared" si="6"/>
        <v>300</v>
      </c>
      <c r="H205" s="49"/>
      <c r="I205" s="49">
        <f t="shared" si="7"/>
        <v>300</v>
      </c>
      <c r="J205" s="1" t="s">
        <v>468</v>
      </c>
    </row>
    <row r="206" spans="1:11" ht="25.5" x14ac:dyDescent="0.2">
      <c r="A206" s="14" t="s">
        <v>115</v>
      </c>
      <c r="B206" s="124">
        <f>'Funding Process Tracking'!N207</f>
        <v>2000</v>
      </c>
      <c r="C206" s="47">
        <f>'Funding Process Tracking'!S207</f>
        <v>350</v>
      </c>
      <c r="D206" s="22"/>
      <c r="E206" s="23"/>
      <c r="F206" s="25"/>
      <c r="G206" s="51">
        <f t="shared" si="6"/>
        <v>350</v>
      </c>
      <c r="H206" s="49">
        <v>400</v>
      </c>
      <c r="I206" s="49">
        <f>SUM(G206:H206)</f>
        <v>750</v>
      </c>
      <c r="J206" s="1" t="s">
        <v>468</v>
      </c>
      <c r="K206" s="1" t="s">
        <v>468</v>
      </c>
    </row>
    <row r="207" spans="1:11" ht="25.5" x14ac:dyDescent="0.2">
      <c r="A207" s="14" t="s">
        <v>246</v>
      </c>
      <c r="B207" s="124">
        <f>'Funding Process Tracking'!N208</f>
        <v>1300</v>
      </c>
      <c r="C207" s="47">
        <f>'Funding Process Tracking'!S208</f>
        <v>600</v>
      </c>
      <c r="D207" s="22"/>
      <c r="E207" s="23"/>
      <c r="F207" s="25"/>
      <c r="G207" s="51">
        <f t="shared" si="6"/>
        <v>600</v>
      </c>
      <c r="H207" s="49"/>
      <c r="I207" s="49">
        <f t="shared" si="7"/>
        <v>600</v>
      </c>
      <c r="J207" s="1" t="s">
        <v>468</v>
      </c>
    </row>
    <row r="208" spans="1:11" x14ac:dyDescent="0.2">
      <c r="A208" s="40" t="s">
        <v>314</v>
      </c>
      <c r="B208" s="124">
        <f>'Funding Process Tracking'!N209</f>
        <v>9000</v>
      </c>
      <c r="C208" s="47">
        <f>'Funding Process Tracking'!S209</f>
        <v>5000</v>
      </c>
      <c r="D208" s="22"/>
      <c r="E208" s="23"/>
      <c r="F208" s="25"/>
      <c r="G208" s="51">
        <f t="shared" si="6"/>
        <v>5000</v>
      </c>
      <c r="H208" s="49"/>
      <c r="I208" s="49">
        <f t="shared" si="7"/>
        <v>5000</v>
      </c>
      <c r="J208" s="1" t="s">
        <v>468</v>
      </c>
    </row>
    <row r="209" spans="1:11" x14ac:dyDescent="0.2">
      <c r="A209" s="40" t="s">
        <v>448</v>
      </c>
      <c r="B209" s="124">
        <f>'Funding Process Tracking'!N210</f>
        <v>0</v>
      </c>
      <c r="C209" s="47">
        <f>'Funding Process Tracking'!S210</f>
        <v>0</v>
      </c>
      <c r="D209" s="22"/>
      <c r="E209" s="23"/>
      <c r="F209" s="25"/>
      <c r="G209" s="51">
        <f t="shared" si="6"/>
        <v>0</v>
      </c>
      <c r="H209" s="49"/>
      <c r="I209" s="49">
        <f t="shared" si="7"/>
        <v>0</v>
      </c>
      <c r="J209" s="1" t="s">
        <v>468</v>
      </c>
    </row>
    <row r="210" spans="1:11" ht="25.5" x14ac:dyDescent="0.2">
      <c r="A210" s="40" t="s">
        <v>360</v>
      </c>
      <c r="B210" s="124">
        <f>'Funding Process Tracking'!N211</f>
        <v>1350</v>
      </c>
      <c r="C210" s="47">
        <f>'Funding Process Tracking'!S211</f>
        <v>0</v>
      </c>
      <c r="D210" s="22"/>
      <c r="E210" s="23"/>
      <c r="F210" s="25"/>
      <c r="G210" s="51">
        <f t="shared" si="6"/>
        <v>0</v>
      </c>
      <c r="H210" s="49">
        <v>250</v>
      </c>
      <c r="I210" s="49">
        <f t="shared" si="7"/>
        <v>250</v>
      </c>
      <c r="J210" s="1" t="s">
        <v>468</v>
      </c>
      <c r="K210" s="1" t="s">
        <v>468</v>
      </c>
    </row>
    <row r="211" spans="1:11" ht="25.5" x14ac:dyDescent="0.2">
      <c r="A211" s="40" t="s">
        <v>467</v>
      </c>
      <c r="B211" s="124">
        <f>'Funding Process Tracking'!N212</f>
        <v>272</v>
      </c>
      <c r="C211" s="47">
        <f>'Funding Process Tracking'!S212</f>
        <v>300</v>
      </c>
      <c r="D211" s="22"/>
      <c r="E211" s="23"/>
      <c r="F211" s="25"/>
      <c r="G211" s="51">
        <f t="shared" si="6"/>
        <v>300</v>
      </c>
      <c r="H211" s="49"/>
      <c r="I211" s="49">
        <f t="shared" si="7"/>
        <v>300</v>
      </c>
      <c r="J211" s="1" t="s">
        <v>468</v>
      </c>
    </row>
    <row r="212" spans="1:11" x14ac:dyDescent="0.2">
      <c r="A212" s="40" t="s">
        <v>454</v>
      </c>
      <c r="B212" s="124">
        <f>'Funding Process Tracking'!N213</f>
        <v>500</v>
      </c>
      <c r="C212" s="47">
        <f>'Funding Process Tracking'!S213</f>
        <v>500</v>
      </c>
      <c r="D212" s="22"/>
      <c r="E212" s="23"/>
      <c r="F212" s="25"/>
      <c r="G212" s="51">
        <f t="shared" si="6"/>
        <v>500</v>
      </c>
      <c r="H212" s="49"/>
      <c r="I212" s="49">
        <f t="shared" si="7"/>
        <v>500</v>
      </c>
      <c r="J212" s="1" t="s">
        <v>468</v>
      </c>
    </row>
    <row r="213" spans="1:11" x14ac:dyDescent="0.2">
      <c r="A213" s="40" t="s">
        <v>430</v>
      </c>
      <c r="B213" s="124">
        <f>'Funding Process Tracking'!N214</f>
        <v>3470</v>
      </c>
      <c r="C213" s="47">
        <f>'Funding Process Tracking'!S214</f>
        <v>600</v>
      </c>
      <c r="D213" s="22"/>
      <c r="E213" s="23"/>
      <c r="F213" s="25"/>
      <c r="G213" s="51">
        <f t="shared" si="6"/>
        <v>600</v>
      </c>
      <c r="H213" s="49"/>
      <c r="I213" s="49">
        <f t="shared" si="7"/>
        <v>600</v>
      </c>
      <c r="J213" s="1" t="s">
        <v>468</v>
      </c>
    </row>
    <row r="214" spans="1:11" ht="25.5" x14ac:dyDescent="0.2">
      <c r="A214" s="13" t="s">
        <v>171</v>
      </c>
      <c r="B214" s="124">
        <f>'Funding Process Tracking'!N215</f>
        <v>4000</v>
      </c>
      <c r="C214" s="47">
        <f>'Funding Process Tracking'!S215</f>
        <v>0</v>
      </c>
      <c r="D214" s="22"/>
      <c r="E214" s="23"/>
      <c r="F214" s="25"/>
      <c r="G214" s="51">
        <f t="shared" si="6"/>
        <v>0</v>
      </c>
      <c r="H214" s="49"/>
      <c r="I214" s="49">
        <f t="shared" si="7"/>
        <v>0</v>
      </c>
      <c r="J214" s="1" t="s">
        <v>468</v>
      </c>
    </row>
    <row r="215" spans="1:11" ht="38.25" x14ac:dyDescent="0.2">
      <c r="A215" s="14" t="s">
        <v>117</v>
      </c>
      <c r="B215" s="124">
        <f>'Funding Process Tracking'!N216</f>
        <v>3000</v>
      </c>
      <c r="C215" s="47">
        <f>'Funding Process Tracking'!S216</f>
        <v>0</v>
      </c>
      <c r="D215" s="22"/>
      <c r="E215" s="23"/>
      <c r="F215" s="25"/>
      <c r="G215" s="51">
        <f t="shared" si="6"/>
        <v>0</v>
      </c>
      <c r="H215" s="49">
        <v>2000</v>
      </c>
      <c r="I215" s="49">
        <f t="shared" si="7"/>
        <v>2000</v>
      </c>
      <c r="J215" s="1" t="s">
        <v>468</v>
      </c>
      <c r="K215" s="1" t="s">
        <v>468</v>
      </c>
    </row>
    <row r="216" spans="1:11" ht="38.25" x14ac:dyDescent="0.2">
      <c r="A216" s="14" t="s">
        <v>205</v>
      </c>
      <c r="B216" s="124">
        <f>'Funding Process Tracking'!N217</f>
        <v>1000</v>
      </c>
      <c r="C216" s="47">
        <f>'Funding Process Tracking'!S217</f>
        <v>700</v>
      </c>
      <c r="D216" s="22"/>
      <c r="E216" s="23"/>
      <c r="F216" s="25"/>
      <c r="G216" s="51">
        <f t="shared" si="6"/>
        <v>700</v>
      </c>
      <c r="H216" s="49"/>
      <c r="I216" s="49">
        <f t="shared" si="7"/>
        <v>700</v>
      </c>
      <c r="J216" s="1" t="s">
        <v>468</v>
      </c>
    </row>
    <row r="217" spans="1:11" x14ac:dyDescent="0.2">
      <c r="A217" s="14" t="s">
        <v>118</v>
      </c>
      <c r="B217" s="124">
        <f>'Funding Process Tracking'!N218</f>
        <v>500</v>
      </c>
      <c r="C217" s="47">
        <f>'Funding Process Tracking'!S218</f>
        <v>0</v>
      </c>
      <c r="D217" s="22"/>
      <c r="E217" s="23"/>
      <c r="F217" s="25"/>
      <c r="G217" s="51">
        <f t="shared" si="6"/>
        <v>0</v>
      </c>
      <c r="H217" s="49"/>
      <c r="I217" s="49">
        <f t="shared" si="7"/>
        <v>0</v>
      </c>
      <c r="J217" s="1" t="s">
        <v>468</v>
      </c>
    </row>
    <row r="218" spans="1:11" x14ac:dyDescent="0.2">
      <c r="A218" s="14" t="s">
        <v>356</v>
      </c>
      <c r="B218" s="124">
        <f>'Funding Process Tracking'!N219</f>
        <v>1600</v>
      </c>
      <c r="C218" s="47">
        <f>'Funding Process Tracking'!S219</f>
        <v>2000</v>
      </c>
      <c r="D218" s="22"/>
      <c r="E218" s="23"/>
      <c r="F218" s="25"/>
      <c r="G218" s="51">
        <f t="shared" si="6"/>
        <v>2000</v>
      </c>
      <c r="H218" s="49"/>
      <c r="I218" s="49">
        <f t="shared" si="7"/>
        <v>2000</v>
      </c>
      <c r="J218" s="1" t="s">
        <v>468</v>
      </c>
    </row>
    <row r="219" spans="1:11" ht="25.5" x14ac:dyDescent="0.2">
      <c r="A219" s="14" t="s">
        <v>119</v>
      </c>
      <c r="B219" s="124">
        <f>'Funding Process Tracking'!N220</f>
        <v>4250</v>
      </c>
      <c r="C219" s="47">
        <f>'Funding Process Tracking'!S220</f>
        <v>0</v>
      </c>
      <c r="D219" s="22"/>
      <c r="E219" s="23"/>
      <c r="F219" s="25"/>
      <c r="G219" s="51">
        <f t="shared" si="6"/>
        <v>0</v>
      </c>
      <c r="H219" s="49">
        <v>1500</v>
      </c>
      <c r="I219" s="49">
        <f t="shared" si="7"/>
        <v>1500</v>
      </c>
      <c r="J219" s="1" t="s">
        <v>468</v>
      </c>
      <c r="K219" s="1" t="s">
        <v>468</v>
      </c>
    </row>
    <row r="220" spans="1:11" ht="25.5" x14ac:dyDescent="0.2">
      <c r="A220" s="40" t="s">
        <v>315</v>
      </c>
      <c r="B220" s="124">
        <f>'Funding Process Tracking'!N221</f>
        <v>500</v>
      </c>
      <c r="C220" s="47">
        <f>'Funding Process Tracking'!S221</f>
        <v>200</v>
      </c>
      <c r="D220" s="22"/>
      <c r="E220" s="23"/>
      <c r="F220" s="25"/>
      <c r="G220" s="51">
        <f t="shared" si="6"/>
        <v>200</v>
      </c>
      <c r="H220" s="49"/>
      <c r="I220" s="49">
        <f t="shared" si="7"/>
        <v>200</v>
      </c>
      <c r="J220" s="1" t="s">
        <v>468</v>
      </c>
    </row>
    <row r="221" spans="1:11" ht="25.5" x14ac:dyDescent="0.2">
      <c r="A221" s="40" t="s">
        <v>121</v>
      </c>
      <c r="B221" s="124">
        <f>'Funding Process Tracking'!N222</f>
        <v>12500</v>
      </c>
      <c r="C221" s="47">
        <f>'Funding Process Tracking'!S222</f>
        <v>11500</v>
      </c>
      <c r="D221" s="22"/>
      <c r="E221" s="23"/>
      <c r="F221" s="25"/>
      <c r="G221" s="51">
        <f t="shared" si="6"/>
        <v>11500</v>
      </c>
      <c r="H221" s="49"/>
      <c r="I221" s="49">
        <f t="shared" si="7"/>
        <v>11500</v>
      </c>
      <c r="J221" s="1" t="s">
        <v>468</v>
      </c>
    </row>
    <row r="222" spans="1:11" ht="25.5" x14ac:dyDescent="0.2">
      <c r="A222" s="40" t="s">
        <v>122</v>
      </c>
      <c r="B222" s="124">
        <f>'Funding Process Tracking'!N223</f>
        <v>25000</v>
      </c>
      <c r="C222" s="47">
        <f>'Funding Process Tracking'!S223</f>
        <v>1700</v>
      </c>
      <c r="D222" s="22"/>
      <c r="E222" s="23"/>
      <c r="F222" s="25"/>
      <c r="G222" s="51">
        <f t="shared" si="6"/>
        <v>1700</v>
      </c>
      <c r="H222" s="49"/>
      <c r="I222" s="49">
        <f t="shared" si="7"/>
        <v>1700</v>
      </c>
      <c r="J222" s="1" t="s">
        <v>468</v>
      </c>
    </row>
    <row r="223" spans="1:11" ht="38.25" x14ac:dyDescent="0.2">
      <c r="A223" s="40" t="s">
        <v>123</v>
      </c>
      <c r="B223" s="124">
        <f>'Funding Process Tracking'!N224</f>
        <v>4950</v>
      </c>
      <c r="C223" s="47">
        <f>'Funding Process Tracking'!S224</f>
        <v>0</v>
      </c>
      <c r="D223" s="22"/>
      <c r="E223" s="23"/>
      <c r="F223" s="25"/>
      <c r="G223" s="51">
        <f t="shared" si="6"/>
        <v>0</v>
      </c>
      <c r="H223" s="49">
        <v>2000</v>
      </c>
      <c r="I223" s="49">
        <f t="shared" si="7"/>
        <v>2000</v>
      </c>
      <c r="J223" s="1" t="s">
        <v>468</v>
      </c>
      <c r="K223" s="1" t="s">
        <v>468</v>
      </c>
    </row>
    <row r="224" spans="1:11" ht="25.5" x14ac:dyDescent="0.2">
      <c r="A224" s="40" t="s">
        <v>124</v>
      </c>
      <c r="B224" s="124">
        <f>'Funding Process Tracking'!N225</f>
        <v>750</v>
      </c>
      <c r="C224" s="47">
        <f>'Funding Process Tracking'!S225</f>
        <v>350</v>
      </c>
      <c r="D224" s="22"/>
      <c r="E224" s="23"/>
      <c r="F224" s="25"/>
      <c r="G224" s="51">
        <f t="shared" si="6"/>
        <v>350</v>
      </c>
      <c r="H224" s="49"/>
      <c r="I224" s="49">
        <f t="shared" si="7"/>
        <v>350</v>
      </c>
      <c r="J224" s="1" t="s">
        <v>468</v>
      </c>
    </row>
    <row r="225" spans="1:11" x14ac:dyDescent="0.2">
      <c r="A225" s="40" t="s">
        <v>451</v>
      </c>
      <c r="B225" s="124">
        <f>'Funding Process Tracking'!N226</f>
        <v>0</v>
      </c>
      <c r="C225" s="47">
        <f>'Funding Process Tracking'!S226</f>
        <v>0</v>
      </c>
      <c r="D225" s="22"/>
      <c r="E225" s="23"/>
      <c r="F225" s="25"/>
      <c r="G225" s="51">
        <f t="shared" si="6"/>
        <v>0</v>
      </c>
      <c r="H225" s="49"/>
      <c r="I225" s="49">
        <f t="shared" si="7"/>
        <v>0</v>
      </c>
      <c r="J225" s="1" t="s">
        <v>468</v>
      </c>
    </row>
    <row r="226" spans="1:11" x14ac:dyDescent="0.2">
      <c r="A226" s="40" t="s">
        <v>247</v>
      </c>
      <c r="B226" s="124">
        <f>'Funding Process Tracking'!N227</f>
        <v>1200</v>
      </c>
      <c r="C226" s="47">
        <f>'Funding Process Tracking'!S227</f>
        <v>0</v>
      </c>
      <c r="D226" s="22"/>
      <c r="E226" s="23"/>
      <c r="F226" s="25"/>
      <c r="G226" s="51">
        <f t="shared" si="6"/>
        <v>0</v>
      </c>
      <c r="H226" s="49"/>
      <c r="I226" s="49">
        <f t="shared" si="7"/>
        <v>0</v>
      </c>
      <c r="J226" s="1" t="s">
        <v>468</v>
      </c>
    </row>
    <row r="227" spans="1:11" x14ac:dyDescent="0.2">
      <c r="A227" s="40" t="s">
        <v>397</v>
      </c>
      <c r="B227" s="124">
        <f>'Funding Process Tracking'!N228</f>
        <v>2200</v>
      </c>
      <c r="C227" s="47">
        <f>'Funding Process Tracking'!S228</f>
        <v>900</v>
      </c>
      <c r="D227" s="22"/>
      <c r="E227" s="23"/>
      <c r="F227" s="25"/>
      <c r="G227" s="51">
        <f t="shared" si="6"/>
        <v>900</v>
      </c>
      <c r="H227" s="49"/>
      <c r="I227" s="49">
        <f t="shared" si="7"/>
        <v>900</v>
      </c>
      <c r="J227" s="1" t="s">
        <v>468</v>
      </c>
    </row>
    <row r="228" spans="1:11" x14ac:dyDescent="0.2">
      <c r="A228" s="40" t="s">
        <v>125</v>
      </c>
      <c r="B228" s="124">
        <f>'Funding Process Tracking'!N229</f>
        <v>7500</v>
      </c>
      <c r="C228" s="47">
        <f>'Funding Process Tracking'!S229</f>
        <v>0</v>
      </c>
      <c r="D228" s="22"/>
      <c r="E228" s="23"/>
      <c r="F228" s="25"/>
      <c r="G228" s="51">
        <f t="shared" si="6"/>
        <v>0</v>
      </c>
      <c r="H228" s="49">
        <v>6700</v>
      </c>
      <c r="I228" s="49">
        <f t="shared" si="7"/>
        <v>6700</v>
      </c>
      <c r="J228" s="1" t="s">
        <v>468</v>
      </c>
      <c r="K228" s="1" t="s">
        <v>468</v>
      </c>
    </row>
    <row r="229" spans="1:11" x14ac:dyDescent="0.2">
      <c r="A229" s="40" t="s">
        <v>433</v>
      </c>
      <c r="B229" s="124">
        <f>'Funding Process Tracking'!N230</f>
        <v>100</v>
      </c>
      <c r="C229" s="47">
        <f>'Funding Process Tracking'!S230</f>
        <v>0</v>
      </c>
      <c r="D229" s="22"/>
      <c r="E229" s="23"/>
      <c r="F229" s="25"/>
      <c r="G229" s="51">
        <f t="shared" si="6"/>
        <v>0</v>
      </c>
      <c r="H229" s="49">
        <v>100</v>
      </c>
      <c r="I229" s="49">
        <f t="shared" si="7"/>
        <v>100</v>
      </c>
      <c r="J229" s="1" t="s">
        <v>468</v>
      </c>
      <c r="K229" s="1" t="s">
        <v>468</v>
      </c>
    </row>
    <row r="230" spans="1:11" ht="31.5" x14ac:dyDescent="0.2">
      <c r="A230" s="71" t="s">
        <v>457</v>
      </c>
      <c r="B230" s="126">
        <f t="shared" ref="B230:I230" si="8">SUM(B4:B229)</f>
        <v>692318.84</v>
      </c>
      <c r="C230" s="84">
        <f t="shared" si="8"/>
        <v>342450</v>
      </c>
      <c r="D230" s="83">
        <f t="shared" si="8"/>
        <v>0</v>
      </c>
      <c r="E230" s="83">
        <f t="shared" si="8"/>
        <v>0</v>
      </c>
      <c r="F230" s="87">
        <f t="shared" si="8"/>
        <v>0</v>
      </c>
      <c r="G230" s="88">
        <f t="shared" si="8"/>
        <v>342450</v>
      </c>
      <c r="H230" s="72">
        <f t="shared" si="8"/>
        <v>46780</v>
      </c>
      <c r="I230" s="72">
        <f t="shared" si="8"/>
        <v>389230</v>
      </c>
    </row>
    <row r="231" spans="1:11" ht="23.25" customHeight="1" x14ac:dyDescent="0.2">
      <c r="A231" s="139" t="s">
        <v>377</v>
      </c>
      <c r="B231" s="140"/>
      <c r="C231" s="140"/>
      <c r="D231" s="140"/>
      <c r="E231" s="140"/>
      <c r="F231" s="140"/>
      <c r="G231" s="140"/>
      <c r="H231" s="140"/>
      <c r="I231" s="141"/>
    </row>
    <row r="232" spans="1:11" ht="38.25" x14ac:dyDescent="0.2">
      <c r="A232" s="14" t="s">
        <v>127</v>
      </c>
      <c r="B232" s="124">
        <f>'Funding Process Tracking'!N234</f>
        <v>14283</v>
      </c>
      <c r="C232" s="48">
        <f>'Funding Process Tracking'!S234</f>
        <v>10000</v>
      </c>
      <c r="D232" s="23"/>
      <c r="E232" s="23"/>
      <c r="F232" s="26"/>
      <c r="G232" s="51">
        <f>C232-D232-E232+F232</f>
        <v>10000</v>
      </c>
      <c r="H232" s="49"/>
      <c r="I232" s="49">
        <f>SUM(G232:H232)</f>
        <v>10000</v>
      </c>
      <c r="J232" s="1" t="s">
        <v>468</v>
      </c>
    </row>
    <row r="233" spans="1:11" ht="25.5" x14ac:dyDescent="0.2">
      <c r="A233" s="44" t="s">
        <v>453</v>
      </c>
      <c r="B233" s="124">
        <f>'Funding Process Tracking'!N235</f>
        <v>2000</v>
      </c>
      <c r="C233" s="48">
        <f>'Funding Process Tracking'!S235</f>
        <v>0</v>
      </c>
      <c r="D233" s="23"/>
      <c r="E233" s="23"/>
      <c r="F233" s="26"/>
      <c r="G233" s="51">
        <f t="shared" ref="G233:G262" si="9">C233-D233-E233+F233</f>
        <v>0</v>
      </c>
      <c r="H233" s="49">
        <v>500</v>
      </c>
      <c r="I233" s="49">
        <f t="shared" ref="I233:I262" si="10">SUM(G233:H233)</f>
        <v>500</v>
      </c>
      <c r="J233" s="1" t="s">
        <v>468</v>
      </c>
      <c r="K233" s="1" t="s">
        <v>468</v>
      </c>
    </row>
    <row r="234" spans="1:11" x14ac:dyDescent="0.2">
      <c r="A234" s="14" t="s">
        <v>128</v>
      </c>
      <c r="B234" s="124">
        <f>'Funding Process Tracking'!N236</f>
        <v>9150</v>
      </c>
      <c r="C234" s="48">
        <f>'Funding Process Tracking'!S236</f>
        <v>9150</v>
      </c>
      <c r="D234" s="23"/>
      <c r="E234" s="23"/>
      <c r="F234" s="26"/>
      <c r="G234" s="51">
        <f t="shared" si="9"/>
        <v>9150</v>
      </c>
      <c r="H234" s="49"/>
      <c r="I234" s="49">
        <f t="shared" si="10"/>
        <v>9150</v>
      </c>
      <c r="J234" s="1" t="s">
        <v>468</v>
      </c>
    </row>
    <row r="235" spans="1:11" ht="25.5" x14ac:dyDescent="0.2">
      <c r="A235" s="14" t="s">
        <v>129</v>
      </c>
      <c r="B235" s="124">
        <f>'Funding Process Tracking'!N237</f>
        <v>4000</v>
      </c>
      <c r="C235" s="48">
        <f>'Funding Process Tracking'!S237</f>
        <v>4000</v>
      </c>
      <c r="D235" s="23"/>
      <c r="E235" s="23"/>
      <c r="F235" s="26"/>
      <c r="G235" s="51">
        <f t="shared" si="9"/>
        <v>4000</v>
      </c>
      <c r="H235" s="49"/>
      <c r="I235" s="49">
        <f t="shared" si="10"/>
        <v>4000</v>
      </c>
      <c r="J235" s="1" t="s">
        <v>468</v>
      </c>
    </row>
    <row r="236" spans="1:11" ht="37.5" customHeight="1" x14ac:dyDescent="0.2">
      <c r="A236" s="14" t="s">
        <v>130</v>
      </c>
      <c r="B236" s="124">
        <f>'Funding Process Tracking'!N238</f>
        <v>607</v>
      </c>
      <c r="C236" s="48">
        <f>'Funding Process Tracking'!S238</f>
        <v>750</v>
      </c>
      <c r="D236" s="23"/>
      <c r="E236" s="23"/>
      <c r="F236" s="26"/>
      <c r="G236" s="51">
        <f t="shared" si="9"/>
        <v>750</v>
      </c>
      <c r="H236" s="49"/>
      <c r="I236" s="49">
        <f t="shared" si="10"/>
        <v>750</v>
      </c>
      <c r="J236" s="1" t="s">
        <v>468</v>
      </c>
    </row>
    <row r="237" spans="1:11" ht="25.5" x14ac:dyDescent="0.2">
      <c r="A237" s="15" t="s">
        <v>153</v>
      </c>
      <c r="B237" s="124">
        <f>'Funding Process Tracking'!N239</f>
        <v>2000</v>
      </c>
      <c r="C237" s="48">
        <f>'Funding Process Tracking'!S239</f>
        <v>2050</v>
      </c>
      <c r="D237" s="23"/>
      <c r="E237" s="23"/>
      <c r="F237" s="26"/>
      <c r="G237" s="51">
        <f t="shared" si="9"/>
        <v>2050</v>
      </c>
      <c r="H237" s="49"/>
      <c r="I237" s="49">
        <f t="shared" si="10"/>
        <v>2050</v>
      </c>
      <c r="J237" s="1" t="s">
        <v>468</v>
      </c>
    </row>
    <row r="238" spans="1:11" ht="38.25" x14ac:dyDescent="0.2">
      <c r="A238" s="15" t="s">
        <v>155</v>
      </c>
      <c r="B238" s="124">
        <f>'Funding Process Tracking'!N240</f>
        <v>300</v>
      </c>
      <c r="C238" s="48">
        <f>'Funding Process Tracking'!S240</f>
        <v>200</v>
      </c>
      <c r="D238" s="23"/>
      <c r="E238" s="23"/>
      <c r="F238" s="26"/>
      <c r="G238" s="51">
        <f t="shared" si="9"/>
        <v>200</v>
      </c>
      <c r="H238" s="49"/>
      <c r="I238" s="49">
        <f t="shared" si="10"/>
        <v>200</v>
      </c>
      <c r="J238" s="9" t="s">
        <v>468</v>
      </c>
    </row>
    <row r="239" spans="1:11" ht="25.5" x14ac:dyDescent="0.2">
      <c r="A239" s="14" t="s">
        <v>131</v>
      </c>
      <c r="B239" s="124">
        <f>'Funding Process Tracking'!N241</f>
        <v>5000</v>
      </c>
      <c r="C239" s="48">
        <f>'Funding Process Tracking'!S241</f>
        <v>4000</v>
      </c>
      <c r="D239" s="23"/>
      <c r="E239" s="23"/>
      <c r="F239" s="26"/>
      <c r="G239" s="51">
        <f t="shared" si="9"/>
        <v>4000</v>
      </c>
      <c r="H239" s="49"/>
      <c r="I239" s="49">
        <f t="shared" si="10"/>
        <v>4000</v>
      </c>
      <c r="J239" s="1" t="s">
        <v>468</v>
      </c>
    </row>
    <row r="240" spans="1:11" ht="25.5" x14ac:dyDescent="0.2">
      <c r="A240" s="14" t="s">
        <v>132</v>
      </c>
      <c r="B240" s="124">
        <f>'Funding Process Tracking'!N242</f>
        <v>2000</v>
      </c>
      <c r="C240" s="48">
        <f>'Funding Process Tracking'!S242</f>
        <v>1600</v>
      </c>
      <c r="D240" s="23"/>
      <c r="E240" s="23"/>
      <c r="F240" s="26"/>
      <c r="G240" s="51">
        <f t="shared" si="9"/>
        <v>1600</v>
      </c>
      <c r="H240" s="49"/>
      <c r="I240" s="49">
        <f t="shared" si="10"/>
        <v>1600</v>
      </c>
      <c r="J240" s="1" t="s">
        <v>468</v>
      </c>
    </row>
    <row r="241" spans="1:11" x14ac:dyDescent="0.2">
      <c r="A241" s="15" t="s">
        <v>291</v>
      </c>
      <c r="B241" s="124">
        <f>'Funding Process Tracking'!N243</f>
        <v>300</v>
      </c>
      <c r="C241" s="48">
        <f>'Funding Process Tracking'!S243</f>
        <v>0</v>
      </c>
      <c r="D241" s="23"/>
      <c r="E241" s="23"/>
      <c r="F241" s="26"/>
      <c r="G241" s="51">
        <f t="shared" si="9"/>
        <v>0</v>
      </c>
      <c r="H241" s="49"/>
      <c r="I241" s="49">
        <f t="shared" si="10"/>
        <v>0</v>
      </c>
      <c r="J241" s="1" t="s">
        <v>468</v>
      </c>
    </row>
    <row r="242" spans="1:11" x14ac:dyDescent="0.2">
      <c r="A242" s="40" t="s">
        <v>133</v>
      </c>
      <c r="B242" s="124">
        <f>'Funding Process Tracking'!N244</f>
        <v>7370</v>
      </c>
      <c r="C242" s="48">
        <f>'Funding Process Tracking'!S244</f>
        <v>4000</v>
      </c>
      <c r="D242" s="23"/>
      <c r="E242" s="23"/>
      <c r="F242" s="26"/>
      <c r="G242" s="51">
        <f t="shared" si="9"/>
        <v>4000</v>
      </c>
      <c r="H242" s="49"/>
      <c r="I242" s="49">
        <f t="shared" si="10"/>
        <v>4000</v>
      </c>
      <c r="J242" s="1" t="s">
        <v>468</v>
      </c>
    </row>
    <row r="243" spans="1:11" x14ac:dyDescent="0.2">
      <c r="A243" s="40" t="s">
        <v>341</v>
      </c>
      <c r="B243" s="124">
        <f>'Funding Process Tracking'!N245</f>
        <v>740</v>
      </c>
      <c r="C243" s="48">
        <f>'Funding Process Tracking'!S245</f>
        <v>500</v>
      </c>
      <c r="D243" s="23"/>
      <c r="E243" s="23"/>
      <c r="F243" s="26"/>
      <c r="G243" s="51">
        <f t="shared" si="9"/>
        <v>500</v>
      </c>
      <c r="H243" s="49"/>
      <c r="I243" s="49">
        <f t="shared" si="10"/>
        <v>500</v>
      </c>
      <c r="J243" s="1" t="s">
        <v>468</v>
      </c>
    </row>
    <row r="244" spans="1:11" ht="25.5" x14ac:dyDescent="0.2">
      <c r="A244" s="40" t="s">
        <v>225</v>
      </c>
      <c r="B244" s="124">
        <f>'Funding Process Tracking'!N246</f>
        <v>1200</v>
      </c>
      <c r="C244" s="48">
        <f>'Funding Process Tracking'!S246</f>
        <v>450</v>
      </c>
      <c r="D244" s="23"/>
      <c r="E244" s="23"/>
      <c r="F244" s="26"/>
      <c r="G244" s="51">
        <f t="shared" si="9"/>
        <v>450</v>
      </c>
      <c r="H244" s="49"/>
      <c r="I244" s="49">
        <f t="shared" si="10"/>
        <v>450</v>
      </c>
      <c r="J244" s="1" t="s">
        <v>468</v>
      </c>
    </row>
    <row r="245" spans="1:11" ht="38.25" x14ac:dyDescent="0.2">
      <c r="A245" s="14" t="s">
        <v>134</v>
      </c>
      <c r="B245" s="124">
        <f>'Funding Process Tracking'!N247</f>
        <v>1200</v>
      </c>
      <c r="C245" s="48">
        <f>'Funding Process Tracking'!S247</f>
        <v>1200</v>
      </c>
      <c r="D245" s="23"/>
      <c r="E245" s="23"/>
      <c r="F245" s="26"/>
      <c r="G245" s="51">
        <f t="shared" si="9"/>
        <v>1200</v>
      </c>
      <c r="H245" s="49"/>
      <c r="I245" s="49">
        <f t="shared" si="10"/>
        <v>1200</v>
      </c>
      <c r="J245" s="1" t="s">
        <v>468</v>
      </c>
    </row>
    <row r="246" spans="1:11" ht="25.5" x14ac:dyDescent="0.2">
      <c r="A246" s="40" t="s">
        <v>435</v>
      </c>
      <c r="B246" s="124">
        <f>'Funding Process Tracking'!N248</f>
        <v>108</v>
      </c>
      <c r="C246" s="48">
        <f>'Funding Process Tracking'!S248</f>
        <v>0</v>
      </c>
      <c r="D246" s="23"/>
      <c r="E246" s="23"/>
      <c r="F246" s="26"/>
      <c r="G246" s="51">
        <f t="shared" si="9"/>
        <v>0</v>
      </c>
      <c r="H246" s="49"/>
      <c r="I246" s="49">
        <f t="shared" si="10"/>
        <v>0</v>
      </c>
      <c r="J246" s="1" t="s">
        <v>468</v>
      </c>
    </row>
    <row r="247" spans="1:11" ht="25.5" x14ac:dyDescent="0.2">
      <c r="A247" s="14" t="s">
        <v>135</v>
      </c>
      <c r="B247" s="124">
        <f>'Funding Process Tracking'!N249</f>
        <v>2000</v>
      </c>
      <c r="C247" s="48">
        <f>'Funding Process Tracking'!S249</f>
        <v>1500</v>
      </c>
      <c r="D247" s="23"/>
      <c r="E247" s="23"/>
      <c r="F247" s="26"/>
      <c r="G247" s="51">
        <f t="shared" si="9"/>
        <v>1500</v>
      </c>
      <c r="H247" s="49"/>
      <c r="I247" s="49">
        <f t="shared" si="10"/>
        <v>1500</v>
      </c>
      <c r="J247" s="1" t="s">
        <v>468</v>
      </c>
    </row>
    <row r="248" spans="1:11" ht="38.25" x14ac:dyDescent="0.2">
      <c r="A248" s="14" t="s">
        <v>136</v>
      </c>
      <c r="B248" s="124">
        <f>'Funding Process Tracking'!N250</f>
        <v>1500</v>
      </c>
      <c r="C248" s="48">
        <f>'Funding Process Tracking'!S250</f>
        <v>1500</v>
      </c>
      <c r="D248" s="23"/>
      <c r="E248" s="23"/>
      <c r="F248" s="26"/>
      <c r="G248" s="51">
        <f t="shared" si="9"/>
        <v>1500</v>
      </c>
      <c r="H248" s="49"/>
      <c r="I248" s="49">
        <f t="shared" si="10"/>
        <v>1500</v>
      </c>
      <c r="J248" s="1" t="s">
        <v>468</v>
      </c>
    </row>
    <row r="249" spans="1:11" ht="25.5" x14ac:dyDescent="0.2">
      <c r="A249" s="14" t="s">
        <v>137</v>
      </c>
      <c r="B249" s="124">
        <f>'Funding Process Tracking'!N251</f>
        <v>4010</v>
      </c>
      <c r="C249" s="48">
        <f>'Funding Process Tracking'!S251</f>
        <v>4000</v>
      </c>
      <c r="D249" s="23"/>
      <c r="E249" s="23"/>
      <c r="F249" s="26"/>
      <c r="G249" s="51">
        <f t="shared" si="9"/>
        <v>4000</v>
      </c>
      <c r="H249" s="49"/>
      <c r="I249" s="49">
        <f t="shared" si="10"/>
        <v>4000</v>
      </c>
      <c r="J249" s="1" t="s">
        <v>468</v>
      </c>
    </row>
    <row r="250" spans="1:11" ht="51" x14ac:dyDescent="0.2">
      <c r="A250" s="14" t="s">
        <v>138</v>
      </c>
      <c r="B250" s="124">
        <f>'Funding Process Tracking'!N252</f>
        <v>1900</v>
      </c>
      <c r="C250" s="48">
        <f>'Funding Process Tracking'!S252</f>
        <v>1600</v>
      </c>
      <c r="D250" s="23"/>
      <c r="E250" s="23"/>
      <c r="F250" s="26"/>
      <c r="G250" s="51">
        <f t="shared" si="9"/>
        <v>1600</v>
      </c>
      <c r="H250" s="49"/>
      <c r="I250" s="49">
        <f t="shared" si="10"/>
        <v>1600</v>
      </c>
      <c r="J250" s="1" t="s">
        <v>468</v>
      </c>
    </row>
    <row r="251" spans="1:11" ht="25.5" x14ac:dyDescent="0.2">
      <c r="A251" s="14" t="s">
        <v>139</v>
      </c>
      <c r="B251" s="124">
        <f>'Funding Process Tracking'!N253</f>
        <v>1800</v>
      </c>
      <c r="C251" s="48">
        <f>'Funding Process Tracking'!S253</f>
        <v>1850</v>
      </c>
      <c r="D251" s="23"/>
      <c r="E251" s="23"/>
      <c r="F251" s="26"/>
      <c r="G251" s="51">
        <f t="shared" si="9"/>
        <v>1850</v>
      </c>
      <c r="H251" s="49"/>
      <c r="I251" s="49">
        <f t="shared" si="10"/>
        <v>1850</v>
      </c>
      <c r="J251" s="1" t="s">
        <v>468</v>
      </c>
    </row>
    <row r="252" spans="1:11" ht="25.5" x14ac:dyDescent="0.2">
      <c r="A252" s="15" t="s">
        <v>157</v>
      </c>
      <c r="B252" s="124">
        <f>'Funding Process Tracking'!N254</f>
        <v>1200</v>
      </c>
      <c r="C252" s="48">
        <f>'Funding Process Tracking'!S254</f>
        <v>1100</v>
      </c>
      <c r="D252" s="23"/>
      <c r="E252" s="23"/>
      <c r="F252" s="26"/>
      <c r="G252" s="51">
        <f t="shared" si="9"/>
        <v>1100</v>
      </c>
      <c r="H252" s="49"/>
      <c r="I252" s="49">
        <f t="shared" si="10"/>
        <v>1100</v>
      </c>
      <c r="J252" s="1" t="s">
        <v>468</v>
      </c>
    </row>
    <row r="253" spans="1:11" ht="25.5" x14ac:dyDescent="0.2">
      <c r="A253" s="40" t="s">
        <v>292</v>
      </c>
      <c r="B253" s="124">
        <f>'Funding Process Tracking'!N255</f>
        <v>650</v>
      </c>
      <c r="C253" s="48">
        <f>'Funding Process Tracking'!S255</f>
        <v>400</v>
      </c>
      <c r="D253" s="23"/>
      <c r="E253" s="23"/>
      <c r="F253" s="26"/>
      <c r="G253" s="51">
        <f t="shared" si="9"/>
        <v>400</v>
      </c>
      <c r="H253" s="49"/>
      <c r="I253" s="49">
        <f t="shared" si="10"/>
        <v>400</v>
      </c>
      <c r="J253" s="1" t="s">
        <v>468</v>
      </c>
    </row>
    <row r="254" spans="1:11" ht="25.5" x14ac:dyDescent="0.2">
      <c r="A254" s="14" t="s">
        <v>141</v>
      </c>
      <c r="B254" s="124">
        <f>'Funding Process Tracking'!N256</f>
        <v>8000</v>
      </c>
      <c r="C254" s="48">
        <f>'Funding Process Tracking'!S256</f>
        <v>5000</v>
      </c>
      <c r="D254" s="23"/>
      <c r="E254" s="23"/>
      <c r="F254" s="26"/>
      <c r="G254" s="51">
        <f t="shared" si="9"/>
        <v>5000</v>
      </c>
      <c r="H254" s="49">
        <v>0</v>
      </c>
      <c r="I254" s="49">
        <f t="shared" si="10"/>
        <v>5000</v>
      </c>
      <c r="J254" s="1" t="s">
        <v>468</v>
      </c>
      <c r="K254" s="1" t="s">
        <v>468</v>
      </c>
    </row>
    <row r="255" spans="1:11" x14ac:dyDescent="0.2">
      <c r="A255" s="14" t="s">
        <v>142</v>
      </c>
      <c r="B255" s="124">
        <f>'Funding Process Tracking'!N257</f>
        <v>7500</v>
      </c>
      <c r="C255" s="48">
        <f>'Funding Process Tracking'!S257</f>
        <v>7550</v>
      </c>
      <c r="D255" s="23"/>
      <c r="E255" s="23"/>
      <c r="F255" s="26"/>
      <c r="G255" s="51">
        <f t="shared" si="9"/>
        <v>7550</v>
      </c>
      <c r="H255" s="49"/>
      <c r="I255" s="49">
        <f t="shared" si="10"/>
        <v>7550</v>
      </c>
      <c r="J255" s="1" t="s">
        <v>468</v>
      </c>
    </row>
    <row r="256" spans="1:11" ht="25.5" x14ac:dyDescent="0.2">
      <c r="A256" s="40" t="s">
        <v>446</v>
      </c>
      <c r="B256" s="124">
        <f>'Funding Process Tracking'!N258</f>
        <v>0</v>
      </c>
      <c r="C256" s="47">
        <f>'Funding Process Tracking'!S258</f>
        <v>0</v>
      </c>
      <c r="D256" s="22"/>
      <c r="E256" s="23"/>
      <c r="F256" s="25"/>
      <c r="G256" s="51">
        <f>C256-D256-E256+F256</f>
        <v>0</v>
      </c>
      <c r="H256" s="49"/>
      <c r="I256" s="49">
        <f>SUM(G256:H256)</f>
        <v>0</v>
      </c>
      <c r="J256" s="9" t="s">
        <v>473</v>
      </c>
    </row>
    <row r="257" spans="1:11" ht="25.5" x14ac:dyDescent="0.2">
      <c r="A257" s="40" t="s">
        <v>242</v>
      </c>
      <c r="B257" s="124">
        <f>'Funding Process Tracking'!N259</f>
        <v>129</v>
      </c>
      <c r="C257" s="48">
        <f>'Funding Process Tracking'!S259</f>
        <v>500</v>
      </c>
      <c r="D257" s="23"/>
      <c r="E257" s="23"/>
      <c r="F257" s="26"/>
      <c r="G257" s="51">
        <f t="shared" si="9"/>
        <v>500</v>
      </c>
      <c r="H257" s="49"/>
      <c r="I257" s="49">
        <f t="shared" si="10"/>
        <v>500</v>
      </c>
      <c r="J257" s="1" t="s">
        <v>468</v>
      </c>
    </row>
    <row r="258" spans="1:11" ht="25.5" x14ac:dyDescent="0.2">
      <c r="A258" s="40" t="s">
        <v>243</v>
      </c>
      <c r="B258" s="124">
        <f>'Funding Process Tracking'!N260</f>
        <v>700</v>
      </c>
      <c r="C258" s="48">
        <f>'Funding Process Tracking'!S260</f>
        <v>0</v>
      </c>
      <c r="D258" s="23"/>
      <c r="E258" s="23"/>
      <c r="F258" s="26"/>
      <c r="G258" s="51">
        <f t="shared" si="9"/>
        <v>0</v>
      </c>
      <c r="H258" s="49">
        <v>250</v>
      </c>
      <c r="I258" s="49">
        <f t="shared" si="10"/>
        <v>250</v>
      </c>
      <c r="J258" s="1" t="s">
        <v>468</v>
      </c>
      <c r="K258" s="1" t="s">
        <v>468</v>
      </c>
    </row>
    <row r="259" spans="1:11" ht="38.25" x14ac:dyDescent="0.2">
      <c r="A259" s="14" t="s">
        <v>143</v>
      </c>
      <c r="B259" s="124">
        <f>'Funding Process Tracking'!N261</f>
        <v>2625</v>
      </c>
      <c r="C259" s="48">
        <f>'Funding Process Tracking'!S261</f>
        <v>2625</v>
      </c>
      <c r="D259" s="23"/>
      <c r="E259" s="23"/>
      <c r="F259" s="26"/>
      <c r="G259" s="51">
        <f t="shared" si="9"/>
        <v>2625</v>
      </c>
      <c r="H259" s="49"/>
      <c r="I259" s="49">
        <f t="shared" si="10"/>
        <v>2625</v>
      </c>
      <c r="J259" s="1" t="s">
        <v>468</v>
      </c>
    </row>
    <row r="260" spans="1:11" ht="38.25" x14ac:dyDescent="0.2">
      <c r="A260" s="14" t="s">
        <v>144</v>
      </c>
      <c r="B260" s="124">
        <f>'Funding Process Tracking'!N262</f>
        <v>3000</v>
      </c>
      <c r="C260" s="48">
        <f>'Funding Process Tracking'!S262</f>
        <v>2500</v>
      </c>
      <c r="D260" s="23"/>
      <c r="E260" s="23"/>
      <c r="F260" s="25"/>
      <c r="G260" s="51">
        <f t="shared" si="9"/>
        <v>2500</v>
      </c>
      <c r="H260" s="49">
        <v>0</v>
      </c>
      <c r="I260" s="49">
        <f t="shared" si="10"/>
        <v>2500</v>
      </c>
      <c r="J260" s="1" t="s">
        <v>468</v>
      </c>
      <c r="K260" s="1" t="s">
        <v>468</v>
      </c>
    </row>
    <row r="261" spans="1:11" ht="25.5" x14ac:dyDescent="0.2">
      <c r="A261" s="14" t="s">
        <v>145</v>
      </c>
      <c r="B261" s="124">
        <f>'Funding Process Tracking'!N263</f>
        <v>5000</v>
      </c>
      <c r="C261" s="48">
        <f>'Funding Process Tracking'!S263</f>
        <v>0</v>
      </c>
      <c r="D261" s="23"/>
      <c r="E261" s="23"/>
      <c r="F261" s="25">
        <v>0</v>
      </c>
      <c r="G261" s="51">
        <f t="shared" si="9"/>
        <v>0</v>
      </c>
      <c r="H261" s="49">
        <v>1500</v>
      </c>
      <c r="I261" s="49">
        <f t="shared" si="10"/>
        <v>1500</v>
      </c>
      <c r="J261" s="1" t="s">
        <v>468</v>
      </c>
      <c r="K261" s="1" t="s">
        <v>468</v>
      </c>
    </row>
    <row r="262" spans="1:11" s="75" customFormat="1" x14ac:dyDescent="0.2">
      <c r="A262" s="13" t="s">
        <v>168</v>
      </c>
      <c r="B262" s="124">
        <f>'Funding Process Tracking'!N264</f>
        <v>1500</v>
      </c>
      <c r="C262" s="48">
        <f>'Funding Process Tracking'!S264</f>
        <v>0</v>
      </c>
      <c r="D262" s="23"/>
      <c r="E262" s="23"/>
      <c r="F262" s="25"/>
      <c r="G262" s="51">
        <f t="shared" si="9"/>
        <v>0</v>
      </c>
      <c r="H262" s="49">
        <v>1500</v>
      </c>
      <c r="I262" s="49">
        <f t="shared" si="10"/>
        <v>1500</v>
      </c>
      <c r="J262" s="134" t="s">
        <v>468</v>
      </c>
      <c r="K262" s="134" t="s">
        <v>468</v>
      </c>
    </row>
    <row r="263" spans="1:11" s="75" customFormat="1" ht="15.75" x14ac:dyDescent="0.2">
      <c r="A263" s="73" t="s">
        <v>378</v>
      </c>
      <c r="B263" s="125">
        <f t="shared" ref="B263:I263" si="11">SUM(B232:B262)</f>
        <v>91772</v>
      </c>
      <c r="C263" s="85">
        <f t="shared" si="11"/>
        <v>68025</v>
      </c>
      <c r="D263" s="86">
        <f t="shared" si="11"/>
        <v>0</v>
      </c>
      <c r="E263" s="86">
        <f t="shared" si="11"/>
        <v>0</v>
      </c>
      <c r="F263" s="87">
        <f t="shared" si="11"/>
        <v>0</v>
      </c>
      <c r="G263" s="88">
        <f t="shared" si="11"/>
        <v>68025</v>
      </c>
      <c r="H263" s="82">
        <f t="shared" si="11"/>
        <v>3750</v>
      </c>
      <c r="I263" s="72">
        <f t="shared" si="11"/>
        <v>71775</v>
      </c>
      <c r="J263" s="134"/>
      <c r="K263" s="134"/>
    </row>
    <row r="264" spans="1:11" x14ac:dyDescent="0.2">
      <c r="A264" s="76"/>
    </row>
    <row r="265" spans="1:11" x14ac:dyDescent="0.2">
      <c r="A265" s="77"/>
    </row>
    <row r="266" spans="1:11" x14ac:dyDescent="0.2">
      <c r="A266" s="76"/>
    </row>
    <row r="267" spans="1:11" x14ac:dyDescent="0.2">
      <c r="A267" s="76"/>
    </row>
    <row r="268" spans="1:11" x14ac:dyDescent="0.2">
      <c r="A268" s="76"/>
    </row>
    <row r="269" spans="1:11" x14ac:dyDescent="0.2">
      <c r="A269" s="77"/>
    </row>
    <row r="270" spans="1:11" x14ac:dyDescent="0.2">
      <c r="A270" s="77"/>
    </row>
    <row r="271" spans="1:11" x14ac:dyDescent="0.2">
      <c r="A271" s="76"/>
    </row>
    <row r="272" spans="1:11" x14ac:dyDescent="0.2">
      <c r="A272" s="74"/>
    </row>
    <row r="273" spans="1:1" x14ac:dyDescent="0.2">
      <c r="A273" s="76"/>
    </row>
    <row r="274" spans="1:1" x14ac:dyDescent="0.2">
      <c r="A274" s="76"/>
    </row>
    <row r="275" spans="1:1" x14ac:dyDescent="0.2">
      <c r="A275" s="76"/>
    </row>
    <row r="276" spans="1:1" x14ac:dyDescent="0.2">
      <c r="A276" s="76"/>
    </row>
    <row r="277" spans="1:1" x14ac:dyDescent="0.2">
      <c r="A277" s="76"/>
    </row>
    <row r="278" spans="1:1" x14ac:dyDescent="0.2">
      <c r="A278" s="77"/>
    </row>
    <row r="279" spans="1:1" x14ac:dyDescent="0.2">
      <c r="A279" s="76"/>
    </row>
    <row r="280" spans="1:1" x14ac:dyDescent="0.2">
      <c r="A280" s="76"/>
    </row>
    <row r="281" spans="1:1" x14ac:dyDescent="0.2">
      <c r="A281" s="76"/>
    </row>
    <row r="282" spans="1:1" x14ac:dyDescent="0.2">
      <c r="A282" s="76"/>
    </row>
    <row r="283" spans="1:1" x14ac:dyDescent="0.2">
      <c r="A283" s="77"/>
    </row>
    <row r="284" spans="1:1" x14ac:dyDescent="0.2">
      <c r="A284" s="76"/>
    </row>
    <row r="285" spans="1:1" x14ac:dyDescent="0.2">
      <c r="A285" s="76"/>
    </row>
    <row r="286" spans="1:1" x14ac:dyDescent="0.2">
      <c r="A286" s="76"/>
    </row>
    <row r="287" spans="1:1" x14ac:dyDescent="0.2">
      <c r="A287" s="74"/>
    </row>
    <row r="288" spans="1:1" x14ac:dyDescent="0.2">
      <c r="A288" s="76"/>
    </row>
    <row r="289" spans="1:1" x14ac:dyDescent="0.2">
      <c r="A289" s="76"/>
    </row>
    <row r="290" spans="1:1" x14ac:dyDescent="0.2">
      <c r="A290" s="76"/>
    </row>
    <row r="291" spans="1:1" x14ac:dyDescent="0.2">
      <c r="A291" s="76"/>
    </row>
    <row r="292" spans="1:1" x14ac:dyDescent="0.2">
      <c r="A292" s="76"/>
    </row>
    <row r="293" spans="1:1" x14ac:dyDescent="0.2">
      <c r="A293" s="76"/>
    </row>
    <row r="294" spans="1:1" x14ac:dyDescent="0.2">
      <c r="A294" s="76"/>
    </row>
    <row r="295" spans="1:1" x14ac:dyDescent="0.2">
      <c r="A295" s="76"/>
    </row>
    <row r="296" spans="1:1" x14ac:dyDescent="0.2">
      <c r="A296" s="76"/>
    </row>
    <row r="297" spans="1:1" x14ac:dyDescent="0.2">
      <c r="A297" s="74"/>
    </row>
    <row r="298" spans="1:1" x14ac:dyDescent="0.2">
      <c r="A298" s="76"/>
    </row>
    <row r="299" spans="1:1" x14ac:dyDescent="0.2">
      <c r="A299" s="76"/>
    </row>
    <row r="300" spans="1:1" x14ac:dyDescent="0.2">
      <c r="A300" s="76"/>
    </row>
    <row r="301" spans="1:1" x14ac:dyDescent="0.2">
      <c r="A301" s="76"/>
    </row>
    <row r="302" spans="1:1" x14ac:dyDescent="0.2">
      <c r="A302" s="76"/>
    </row>
    <row r="303" spans="1:1" x14ac:dyDescent="0.2">
      <c r="A303" s="76"/>
    </row>
    <row r="304" spans="1:1" x14ac:dyDescent="0.2">
      <c r="A304" s="74"/>
    </row>
    <row r="305" spans="1:1" x14ac:dyDescent="0.2">
      <c r="A305" s="74"/>
    </row>
    <row r="306" spans="1:1" x14ac:dyDescent="0.2">
      <c r="A306" s="76"/>
    </row>
    <row r="307" spans="1:1" x14ac:dyDescent="0.2">
      <c r="A307" s="76"/>
    </row>
    <row r="308" spans="1:1" x14ac:dyDescent="0.2">
      <c r="A308" s="74"/>
    </row>
    <row r="309" spans="1:1" x14ac:dyDescent="0.2">
      <c r="A309" s="76"/>
    </row>
    <row r="310" spans="1:1" x14ac:dyDescent="0.2">
      <c r="A310" s="76"/>
    </row>
    <row r="311" spans="1:1" x14ac:dyDescent="0.2">
      <c r="A311" s="76"/>
    </row>
    <row r="312" spans="1:1" x14ac:dyDescent="0.2">
      <c r="A312" s="76"/>
    </row>
    <row r="313" spans="1:1" x14ac:dyDescent="0.2">
      <c r="A313" s="76"/>
    </row>
    <row r="314" spans="1:1" x14ac:dyDescent="0.2">
      <c r="A314" s="76"/>
    </row>
    <row r="315" spans="1:1" x14ac:dyDescent="0.2">
      <c r="A315" s="76"/>
    </row>
    <row r="316" spans="1:1" x14ac:dyDescent="0.2">
      <c r="A316" s="76"/>
    </row>
    <row r="317" spans="1:1" x14ac:dyDescent="0.2">
      <c r="A317" s="76"/>
    </row>
    <row r="318" spans="1:1" x14ac:dyDescent="0.2">
      <c r="A318" s="76"/>
    </row>
    <row r="319" spans="1:1" x14ac:dyDescent="0.2">
      <c r="A319" s="76"/>
    </row>
    <row r="320" spans="1:1" x14ac:dyDescent="0.2">
      <c r="A320" s="77"/>
    </row>
    <row r="321" spans="1:1" x14ac:dyDescent="0.2">
      <c r="A321" s="76"/>
    </row>
    <row r="322" spans="1:1" ht="18" x14ac:dyDescent="0.2">
      <c r="A322" s="78"/>
    </row>
    <row r="323" spans="1:1" ht="23.25" x14ac:dyDescent="0.2">
      <c r="A323" s="79"/>
    </row>
    <row r="324" spans="1:1" x14ac:dyDescent="0.2">
      <c r="A324" s="76"/>
    </row>
    <row r="325" spans="1:1" x14ac:dyDescent="0.2">
      <c r="A325" s="76"/>
    </row>
    <row r="326" spans="1:1" x14ac:dyDescent="0.2">
      <c r="A326" s="76"/>
    </row>
    <row r="327" spans="1:1" x14ac:dyDescent="0.2">
      <c r="A327" s="76"/>
    </row>
    <row r="328" spans="1:1" x14ac:dyDescent="0.2">
      <c r="A328" s="76"/>
    </row>
    <row r="329" spans="1:1" x14ac:dyDescent="0.2">
      <c r="A329" s="80"/>
    </row>
    <row r="330" spans="1:1" x14ac:dyDescent="0.2">
      <c r="A330" s="80"/>
    </row>
    <row r="331" spans="1:1" x14ac:dyDescent="0.2">
      <c r="A331" s="76"/>
    </row>
    <row r="332" spans="1:1" x14ac:dyDescent="0.2">
      <c r="A332" s="76"/>
    </row>
    <row r="333" spans="1:1" x14ac:dyDescent="0.2">
      <c r="A333" s="80"/>
    </row>
    <row r="334" spans="1:1" x14ac:dyDescent="0.2">
      <c r="A334" s="76"/>
    </row>
    <row r="335" spans="1:1" x14ac:dyDescent="0.2">
      <c r="A335" s="77"/>
    </row>
    <row r="336" spans="1:1" x14ac:dyDescent="0.2">
      <c r="A336" s="76"/>
    </row>
    <row r="337" spans="1:1" x14ac:dyDescent="0.2">
      <c r="A337" s="77"/>
    </row>
    <row r="338" spans="1:1" x14ac:dyDescent="0.2">
      <c r="A338" s="76"/>
    </row>
    <row r="339" spans="1:1" x14ac:dyDescent="0.2">
      <c r="A339" s="76"/>
    </row>
    <row r="340" spans="1:1" x14ac:dyDescent="0.2">
      <c r="A340" s="76"/>
    </row>
    <row r="341" spans="1:1" x14ac:dyDescent="0.2">
      <c r="A341" s="76"/>
    </row>
    <row r="342" spans="1:1" x14ac:dyDescent="0.2">
      <c r="A342" s="76"/>
    </row>
    <row r="343" spans="1:1" x14ac:dyDescent="0.2">
      <c r="A343" s="80"/>
    </row>
    <row r="344" spans="1:1" x14ac:dyDescent="0.2">
      <c r="A344" s="76"/>
    </row>
    <row r="345" spans="1:1" x14ac:dyDescent="0.2">
      <c r="A345" s="76"/>
    </row>
    <row r="346" spans="1:1" x14ac:dyDescent="0.2">
      <c r="A346" s="76"/>
    </row>
    <row r="347" spans="1:1" x14ac:dyDescent="0.2">
      <c r="A347" s="76"/>
    </row>
    <row r="348" spans="1:1" x14ac:dyDescent="0.2">
      <c r="A348" s="76"/>
    </row>
    <row r="349" spans="1:1" x14ac:dyDescent="0.2">
      <c r="A349" s="76"/>
    </row>
    <row r="350" spans="1:1" x14ac:dyDescent="0.2">
      <c r="A350" s="76"/>
    </row>
    <row r="351" spans="1:1" ht="20.25" x14ac:dyDescent="0.2">
      <c r="A351" s="81"/>
    </row>
    <row r="352" spans="1:1" x14ac:dyDescent="0.2">
      <c r="A352" s="19"/>
    </row>
    <row r="353" spans="1:1" x14ac:dyDescent="0.2">
      <c r="A353" s="19"/>
    </row>
    <row r="354" spans="1:1" x14ac:dyDescent="0.2">
      <c r="A354" s="80"/>
    </row>
    <row r="355" spans="1:1" x14ac:dyDescent="0.2">
      <c r="A355" s="80"/>
    </row>
    <row r="356" spans="1:1" x14ac:dyDescent="0.2">
      <c r="A356" s="80"/>
    </row>
    <row r="357" spans="1:1" x14ac:dyDescent="0.2">
      <c r="A357" s="80"/>
    </row>
    <row r="358" spans="1:1" x14ac:dyDescent="0.2">
      <c r="A358" s="80"/>
    </row>
    <row r="359" spans="1:1" x14ac:dyDescent="0.2">
      <c r="A359" s="80"/>
    </row>
    <row r="360" spans="1:1" x14ac:dyDescent="0.2">
      <c r="A360" s="80"/>
    </row>
    <row r="361" spans="1:1" x14ac:dyDescent="0.2">
      <c r="A361" s="80"/>
    </row>
    <row r="362" spans="1:1" x14ac:dyDescent="0.2">
      <c r="A362" s="80"/>
    </row>
    <row r="363" spans="1:1" x14ac:dyDescent="0.2">
      <c r="A363" s="80"/>
    </row>
    <row r="364" spans="1:1" x14ac:dyDescent="0.2">
      <c r="A364" s="80"/>
    </row>
    <row r="365" spans="1:1" x14ac:dyDescent="0.2">
      <c r="A365" s="80"/>
    </row>
    <row r="366" spans="1:1" x14ac:dyDescent="0.2">
      <c r="A366" s="80"/>
    </row>
    <row r="367" spans="1:1" x14ac:dyDescent="0.2">
      <c r="A367" s="80"/>
    </row>
    <row r="368" spans="1:1" x14ac:dyDescent="0.2">
      <c r="A368" s="80"/>
    </row>
    <row r="369" spans="1:1" x14ac:dyDescent="0.2">
      <c r="A369" s="80"/>
    </row>
    <row r="370" spans="1:1" x14ac:dyDescent="0.2">
      <c r="A370" s="80"/>
    </row>
    <row r="371" spans="1:1" x14ac:dyDescent="0.2">
      <c r="A371" s="80"/>
    </row>
    <row r="372" spans="1:1" x14ac:dyDescent="0.2">
      <c r="A372" s="80"/>
    </row>
    <row r="373" spans="1:1" x14ac:dyDescent="0.2">
      <c r="A373" s="80"/>
    </row>
    <row r="374" spans="1:1" x14ac:dyDescent="0.2">
      <c r="A374" s="80"/>
    </row>
    <row r="375" spans="1:1" x14ac:dyDescent="0.2">
      <c r="A375" s="80"/>
    </row>
    <row r="376" spans="1:1" x14ac:dyDescent="0.2">
      <c r="A376" s="80"/>
    </row>
    <row r="377" spans="1:1" x14ac:dyDescent="0.2">
      <c r="A377" s="80"/>
    </row>
    <row r="378" spans="1:1" x14ac:dyDescent="0.2">
      <c r="A378" s="80"/>
    </row>
    <row r="379" spans="1:1" x14ac:dyDescent="0.2">
      <c r="A379" s="80"/>
    </row>
    <row r="380" spans="1:1" x14ac:dyDescent="0.2">
      <c r="A380" s="80"/>
    </row>
    <row r="381" spans="1:1" x14ac:dyDescent="0.2">
      <c r="A381" s="80"/>
    </row>
    <row r="382" spans="1:1" x14ac:dyDescent="0.2">
      <c r="A382" s="80"/>
    </row>
    <row r="383" spans="1:1" x14ac:dyDescent="0.2">
      <c r="A383" s="80"/>
    </row>
    <row r="384" spans="1:1" x14ac:dyDescent="0.2">
      <c r="A384" s="80"/>
    </row>
    <row r="385" spans="1:1" x14ac:dyDescent="0.2">
      <c r="A385" s="80"/>
    </row>
    <row r="386" spans="1:1" x14ac:dyDescent="0.2">
      <c r="A386" s="80"/>
    </row>
    <row r="387" spans="1:1" x14ac:dyDescent="0.2">
      <c r="A387" s="80"/>
    </row>
    <row r="388" spans="1:1" x14ac:dyDescent="0.2">
      <c r="A388" s="80"/>
    </row>
    <row r="389" spans="1:1" x14ac:dyDescent="0.2">
      <c r="A389" s="17"/>
    </row>
    <row r="390" spans="1:1" x14ac:dyDescent="0.2">
      <c r="A390" s="17"/>
    </row>
    <row r="391" spans="1:1" x14ac:dyDescent="0.2">
      <c r="A391" s="17"/>
    </row>
    <row r="392" spans="1:1" x14ac:dyDescent="0.2">
      <c r="A392" s="17"/>
    </row>
    <row r="393" spans="1:1" x14ac:dyDescent="0.2">
      <c r="A393" s="17"/>
    </row>
    <row r="394" spans="1:1" x14ac:dyDescent="0.2">
      <c r="A394" s="17"/>
    </row>
    <row r="395" spans="1:1" x14ac:dyDescent="0.2">
      <c r="A395" s="17"/>
    </row>
    <row r="396" spans="1:1" x14ac:dyDescent="0.2">
      <c r="A396" s="17"/>
    </row>
    <row r="397" spans="1:1" x14ac:dyDescent="0.2">
      <c r="A397" s="17"/>
    </row>
    <row r="398" spans="1:1" x14ac:dyDescent="0.2">
      <c r="A398" s="17"/>
    </row>
    <row r="399" spans="1:1" x14ac:dyDescent="0.2">
      <c r="A399" s="17"/>
    </row>
    <row r="400" spans="1:1" x14ac:dyDescent="0.2">
      <c r="A400" s="17"/>
    </row>
    <row r="401" spans="1:1" x14ac:dyDescent="0.2">
      <c r="A401" s="17"/>
    </row>
    <row r="402" spans="1:1" x14ac:dyDescent="0.2">
      <c r="A402" s="17"/>
    </row>
    <row r="403" spans="1:1" x14ac:dyDescent="0.2">
      <c r="A403" s="17"/>
    </row>
    <row r="404" spans="1:1" x14ac:dyDescent="0.2">
      <c r="A404" s="17"/>
    </row>
    <row r="405" spans="1:1" x14ac:dyDescent="0.2">
      <c r="A405" s="17"/>
    </row>
    <row r="406" spans="1:1" x14ac:dyDescent="0.2">
      <c r="A406" s="17"/>
    </row>
    <row r="407" spans="1:1" x14ac:dyDescent="0.2">
      <c r="A407" s="17"/>
    </row>
    <row r="408" spans="1:1" x14ac:dyDescent="0.2">
      <c r="A408" s="17"/>
    </row>
    <row r="409" spans="1:1" x14ac:dyDescent="0.2">
      <c r="A409" s="17"/>
    </row>
    <row r="410" spans="1:1" x14ac:dyDescent="0.2">
      <c r="A410" s="17"/>
    </row>
    <row r="411" spans="1:1" x14ac:dyDescent="0.2">
      <c r="A411" s="17"/>
    </row>
    <row r="412" spans="1:1" x14ac:dyDescent="0.2">
      <c r="A412" s="17"/>
    </row>
    <row r="413" spans="1:1" x14ac:dyDescent="0.2">
      <c r="A413" s="17"/>
    </row>
    <row r="414" spans="1:1" x14ac:dyDescent="0.2">
      <c r="A414" s="17"/>
    </row>
    <row r="415" spans="1:1" x14ac:dyDescent="0.2">
      <c r="A415" s="17"/>
    </row>
    <row r="416" spans="1:1" x14ac:dyDescent="0.2">
      <c r="A416" s="17"/>
    </row>
    <row r="417" spans="1:1" x14ac:dyDescent="0.2">
      <c r="A417" s="17"/>
    </row>
    <row r="418" spans="1:1" x14ac:dyDescent="0.2">
      <c r="A418" s="17"/>
    </row>
    <row r="419" spans="1:1" x14ac:dyDescent="0.2">
      <c r="A419" s="17"/>
    </row>
    <row r="420" spans="1:1" x14ac:dyDescent="0.2">
      <c r="A420" s="17"/>
    </row>
    <row r="421" spans="1:1" x14ac:dyDescent="0.2">
      <c r="A421" s="17"/>
    </row>
    <row r="422" spans="1:1" x14ac:dyDescent="0.2">
      <c r="A422" s="17"/>
    </row>
    <row r="423" spans="1:1" x14ac:dyDescent="0.2">
      <c r="A423" s="17"/>
    </row>
    <row r="424" spans="1:1" x14ac:dyDescent="0.2">
      <c r="A424" s="17"/>
    </row>
    <row r="425" spans="1:1" x14ac:dyDescent="0.2">
      <c r="A425" s="17"/>
    </row>
    <row r="426" spans="1:1" x14ac:dyDescent="0.2">
      <c r="A426" s="17"/>
    </row>
    <row r="427" spans="1:1" x14ac:dyDescent="0.2">
      <c r="A427" s="17"/>
    </row>
    <row r="428" spans="1:1" x14ac:dyDescent="0.2">
      <c r="A428" s="17"/>
    </row>
    <row r="429" spans="1:1" x14ac:dyDescent="0.2">
      <c r="A429" s="17"/>
    </row>
    <row r="430" spans="1:1" x14ac:dyDescent="0.2">
      <c r="A430" s="17"/>
    </row>
    <row r="431" spans="1:1" x14ac:dyDescent="0.2">
      <c r="A431" s="17"/>
    </row>
    <row r="432" spans="1:1" x14ac:dyDescent="0.2">
      <c r="A432" s="17"/>
    </row>
    <row r="433" spans="1:1" x14ac:dyDescent="0.2">
      <c r="A433" s="17"/>
    </row>
    <row r="434" spans="1:1" x14ac:dyDescent="0.2">
      <c r="A434" s="17"/>
    </row>
    <row r="435" spans="1:1" x14ac:dyDescent="0.2">
      <c r="A435" s="17"/>
    </row>
    <row r="436" spans="1:1" x14ac:dyDescent="0.2">
      <c r="A436" s="17"/>
    </row>
    <row r="437" spans="1:1" x14ac:dyDescent="0.2">
      <c r="A437" s="17"/>
    </row>
    <row r="438" spans="1:1" x14ac:dyDescent="0.2">
      <c r="A438" s="17"/>
    </row>
    <row r="439" spans="1:1" x14ac:dyDescent="0.2">
      <c r="A439" s="17"/>
    </row>
    <row r="440" spans="1:1" x14ac:dyDescent="0.2">
      <c r="A440" s="17"/>
    </row>
    <row r="441" spans="1:1" x14ac:dyDescent="0.2">
      <c r="A441" s="17"/>
    </row>
    <row r="442" spans="1:1" x14ac:dyDescent="0.2">
      <c r="A442" s="17"/>
    </row>
    <row r="443" spans="1:1" x14ac:dyDescent="0.2">
      <c r="A443" s="17"/>
    </row>
    <row r="444" spans="1:1" x14ac:dyDescent="0.2">
      <c r="A444" s="17"/>
    </row>
    <row r="445" spans="1:1" x14ac:dyDescent="0.2">
      <c r="A445" s="17"/>
    </row>
    <row r="446" spans="1:1" x14ac:dyDescent="0.2">
      <c r="A446" s="17"/>
    </row>
    <row r="447" spans="1:1" x14ac:dyDescent="0.2">
      <c r="A447" s="17"/>
    </row>
    <row r="448" spans="1:1" x14ac:dyDescent="0.2">
      <c r="A448" s="17"/>
    </row>
    <row r="449" spans="1:1" x14ac:dyDescent="0.2">
      <c r="A449" s="17"/>
    </row>
    <row r="450" spans="1:1" x14ac:dyDescent="0.2">
      <c r="A450" s="17"/>
    </row>
    <row r="451" spans="1:1" x14ac:dyDescent="0.2">
      <c r="A451" s="17"/>
    </row>
    <row r="452" spans="1:1" x14ac:dyDescent="0.2">
      <c r="A452" s="17"/>
    </row>
    <row r="453" spans="1:1" x14ac:dyDescent="0.2">
      <c r="A453" s="17"/>
    </row>
    <row r="454" spans="1:1" x14ac:dyDescent="0.2">
      <c r="A454" s="17"/>
    </row>
    <row r="455" spans="1:1" x14ac:dyDescent="0.2">
      <c r="A455" s="17"/>
    </row>
    <row r="456" spans="1:1" x14ac:dyDescent="0.2">
      <c r="A456" s="17"/>
    </row>
    <row r="457" spans="1:1" x14ac:dyDescent="0.2">
      <c r="A457" s="17"/>
    </row>
    <row r="458" spans="1:1" x14ac:dyDescent="0.2">
      <c r="A458" s="17"/>
    </row>
    <row r="459" spans="1:1" x14ac:dyDescent="0.2">
      <c r="A459" s="17"/>
    </row>
    <row r="460" spans="1:1" x14ac:dyDescent="0.2">
      <c r="A460" s="17"/>
    </row>
    <row r="461" spans="1:1" x14ac:dyDescent="0.2">
      <c r="A461" s="17"/>
    </row>
    <row r="462" spans="1:1" x14ac:dyDescent="0.2">
      <c r="A462" s="17"/>
    </row>
    <row r="463" spans="1:1" x14ac:dyDescent="0.2">
      <c r="A463" s="17"/>
    </row>
    <row r="464" spans="1:1" x14ac:dyDescent="0.2">
      <c r="A464" s="17"/>
    </row>
    <row r="465" spans="1:1" x14ac:dyDescent="0.2">
      <c r="A465" s="17"/>
    </row>
    <row r="466" spans="1:1" x14ac:dyDescent="0.2">
      <c r="A466" s="17"/>
    </row>
    <row r="467" spans="1:1" x14ac:dyDescent="0.2">
      <c r="A467" s="17"/>
    </row>
    <row r="468" spans="1:1" x14ac:dyDescent="0.2">
      <c r="A468" s="17"/>
    </row>
    <row r="469" spans="1:1" x14ac:dyDescent="0.2">
      <c r="A469" s="17"/>
    </row>
    <row r="470" spans="1:1" x14ac:dyDescent="0.2">
      <c r="A470" s="17"/>
    </row>
    <row r="471" spans="1:1" x14ac:dyDescent="0.2">
      <c r="A471" s="17"/>
    </row>
    <row r="472" spans="1:1" x14ac:dyDescent="0.2">
      <c r="A472" s="17"/>
    </row>
    <row r="473" spans="1:1" x14ac:dyDescent="0.2">
      <c r="A473" s="17"/>
    </row>
    <row r="474" spans="1:1" x14ac:dyDescent="0.2">
      <c r="A474" s="17"/>
    </row>
    <row r="475" spans="1:1" x14ac:dyDescent="0.2">
      <c r="A475" s="17"/>
    </row>
    <row r="476" spans="1:1" x14ac:dyDescent="0.2">
      <c r="A476" s="17"/>
    </row>
    <row r="477" spans="1:1" x14ac:dyDescent="0.2">
      <c r="A477" s="17"/>
    </row>
    <row r="478" spans="1:1" x14ac:dyDescent="0.2">
      <c r="A478" s="17"/>
    </row>
    <row r="479" spans="1:1" x14ac:dyDescent="0.2">
      <c r="A479" s="17"/>
    </row>
    <row r="480" spans="1:1" x14ac:dyDescent="0.2">
      <c r="A480" s="17"/>
    </row>
    <row r="481" spans="1:1" x14ac:dyDescent="0.2">
      <c r="A481" s="17"/>
    </row>
    <row r="482" spans="1:1" x14ac:dyDescent="0.2">
      <c r="A482" s="17"/>
    </row>
    <row r="483" spans="1:1" x14ac:dyDescent="0.2">
      <c r="A483" s="17"/>
    </row>
    <row r="484" spans="1:1" x14ac:dyDescent="0.2">
      <c r="A484" s="17"/>
    </row>
    <row r="485" spans="1:1" x14ac:dyDescent="0.2">
      <c r="A485" s="17"/>
    </row>
    <row r="486" spans="1:1" x14ac:dyDescent="0.2">
      <c r="A486" s="17"/>
    </row>
    <row r="487" spans="1:1" x14ac:dyDescent="0.2">
      <c r="A487" s="17"/>
    </row>
    <row r="488" spans="1:1" x14ac:dyDescent="0.2">
      <c r="A488" s="17"/>
    </row>
    <row r="489" spans="1:1" x14ac:dyDescent="0.2">
      <c r="A489" s="17"/>
    </row>
    <row r="490" spans="1:1" x14ac:dyDescent="0.2">
      <c r="A490" s="17"/>
    </row>
    <row r="491" spans="1:1" x14ac:dyDescent="0.2">
      <c r="A491" s="17"/>
    </row>
    <row r="492" spans="1:1" x14ac:dyDescent="0.2">
      <c r="A492" s="17"/>
    </row>
    <row r="493" spans="1:1" x14ac:dyDescent="0.2">
      <c r="A493" s="17"/>
    </row>
    <row r="494" spans="1:1" x14ac:dyDescent="0.2">
      <c r="A494" s="17"/>
    </row>
    <row r="495" spans="1:1" x14ac:dyDescent="0.2">
      <c r="A495" s="17"/>
    </row>
    <row r="496" spans="1:1" x14ac:dyDescent="0.2">
      <c r="A496" s="17"/>
    </row>
    <row r="497" spans="1:1" x14ac:dyDescent="0.2">
      <c r="A497" s="17"/>
    </row>
    <row r="498" spans="1:1" x14ac:dyDescent="0.2">
      <c r="A498" s="17"/>
    </row>
    <row r="499" spans="1:1" x14ac:dyDescent="0.2">
      <c r="A499" s="17"/>
    </row>
    <row r="500" spans="1:1" x14ac:dyDescent="0.2">
      <c r="A500" s="17"/>
    </row>
    <row r="501" spans="1:1" x14ac:dyDescent="0.2">
      <c r="A501" s="17"/>
    </row>
    <row r="502" spans="1:1" x14ac:dyDescent="0.2">
      <c r="A502" s="17"/>
    </row>
    <row r="503" spans="1:1" x14ac:dyDescent="0.2">
      <c r="A503" s="17"/>
    </row>
    <row r="504" spans="1:1" x14ac:dyDescent="0.2">
      <c r="A504" s="17"/>
    </row>
    <row r="505" spans="1:1" x14ac:dyDescent="0.2">
      <c r="A505" s="17"/>
    </row>
    <row r="506" spans="1:1" x14ac:dyDescent="0.2">
      <c r="A506" s="17"/>
    </row>
    <row r="507" spans="1:1" x14ac:dyDescent="0.2">
      <c r="A507" s="17"/>
    </row>
    <row r="508" spans="1:1" x14ac:dyDescent="0.2">
      <c r="A508" s="17"/>
    </row>
    <row r="509" spans="1:1" x14ac:dyDescent="0.2">
      <c r="A509" s="17"/>
    </row>
    <row r="510" spans="1:1" x14ac:dyDescent="0.2">
      <c r="A510" s="17"/>
    </row>
    <row r="511" spans="1:1" x14ac:dyDescent="0.2">
      <c r="A511" s="17"/>
    </row>
    <row r="512" spans="1:1" x14ac:dyDescent="0.2">
      <c r="A512" s="17"/>
    </row>
    <row r="513" spans="1:1" x14ac:dyDescent="0.2">
      <c r="A513" s="17"/>
    </row>
    <row r="514" spans="1:1" x14ac:dyDescent="0.2">
      <c r="A514" s="17"/>
    </row>
    <row r="515" spans="1:1" x14ac:dyDescent="0.2">
      <c r="A515" s="17"/>
    </row>
    <row r="516" spans="1:1" x14ac:dyDescent="0.2">
      <c r="A516" s="17"/>
    </row>
    <row r="517" spans="1:1" x14ac:dyDescent="0.2">
      <c r="A517" s="17"/>
    </row>
    <row r="518" spans="1:1" x14ac:dyDescent="0.2">
      <c r="A518" s="17"/>
    </row>
    <row r="519" spans="1:1" x14ac:dyDescent="0.2">
      <c r="A519" s="17"/>
    </row>
    <row r="520" spans="1:1" x14ac:dyDescent="0.2">
      <c r="A520" s="17"/>
    </row>
    <row r="521" spans="1:1" x14ac:dyDescent="0.2">
      <c r="A521" s="17"/>
    </row>
    <row r="522" spans="1:1" x14ac:dyDescent="0.2">
      <c r="A522" s="17"/>
    </row>
    <row r="523" spans="1:1" x14ac:dyDescent="0.2">
      <c r="A523" s="17"/>
    </row>
    <row r="524" spans="1:1" x14ac:dyDescent="0.2">
      <c r="A524" s="17"/>
    </row>
    <row r="525" spans="1:1" x14ac:dyDescent="0.2">
      <c r="A525" s="17"/>
    </row>
    <row r="526" spans="1:1" x14ac:dyDescent="0.2">
      <c r="A526" s="17"/>
    </row>
    <row r="527" spans="1:1" x14ac:dyDescent="0.2">
      <c r="A527" s="17"/>
    </row>
    <row r="528" spans="1:1" x14ac:dyDescent="0.2">
      <c r="A528" s="17"/>
    </row>
    <row r="529" spans="1:1" x14ac:dyDescent="0.2">
      <c r="A529" s="17"/>
    </row>
    <row r="530" spans="1:1" x14ac:dyDescent="0.2">
      <c r="A530" s="17"/>
    </row>
    <row r="531" spans="1:1" x14ac:dyDescent="0.2">
      <c r="A531" s="17"/>
    </row>
    <row r="532" spans="1:1" x14ac:dyDescent="0.2">
      <c r="A532" s="17"/>
    </row>
    <row r="533" spans="1:1" x14ac:dyDescent="0.2">
      <c r="A533" s="17"/>
    </row>
    <row r="534" spans="1:1" x14ac:dyDescent="0.2">
      <c r="A534" s="17"/>
    </row>
    <row r="535" spans="1:1" x14ac:dyDescent="0.2">
      <c r="A535" s="17"/>
    </row>
    <row r="536" spans="1:1" x14ac:dyDescent="0.2">
      <c r="A536" s="17"/>
    </row>
    <row r="537" spans="1:1" x14ac:dyDescent="0.2">
      <c r="A537" s="17"/>
    </row>
    <row r="538" spans="1:1" x14ac:dyDescent="0.2">
      <c r="A538" s="17"/>
    </row>
    <row r="539" spans="1:1" x14ac:dyDescent="0.2">
      <c r="A539" s="17"/>
    </row>
    <row r="540" spans="1:1" x14ac:dyDescent="0.2">
      <c r="A540" s="17"/>
    </row>
    <row r="541" spans="1:1" x14ac:dyDescent="0.2">
      <c r="A541" s="17"/>
    </row>
    <row r="542" spans="1:1" x14ac:dyDescent="0.2">
      <c r="A542" s="17"/>
    </row>
    <row r="543" spans="1:1" x14ac:dyDescent="0.2">
      <c r="A543" s="17"/>
    </row>
    <row r="544" spans="1:1" x14ac:dyDescent="0.2">
      <c r="A544" s="17"/>
    </row>
    <row r="545" spans="1:1" x14ac:dyDescent="0.2">
      <c r="A545" s="17"/>
    </row>
    <row r="546" spans="1:1" x14ac:dyDescent="0.2">
      <c r="A546" s="17"/>
    </row>
    <row r="547" spans="1:1" x14ac:dyDescent="0.2">
      <c r="A547" s="17"/>
    </row>
    <row r="548" spans="1:1" x14ac:dyDescent="0.2">
      <c r="A548" s="17"/>
    </row>
    <row r="549" spans="1:1" x14ac:dyDescent="0.2">
      <c r="A549" s="17"/>
    </row>
    <row r="550" spans="1:1" x14ac:dyDescent="0.2">
      <c r="A550" s="17"/>
    </row>
    <row r="551" spans="1:1" x14ac:dyDescent="0.2">
      <c r="A551" s="17"/>
    </row>
    <row r="552" spans="1:1" x14ac:dyDescent="0.2">
      <c r="A552" s="17"/>
    </row>
    <row r="553" spans="1:1" x14ac:dyDescent="0.2">
      <c r="A553" s="17"/>
    </row>
  </sheetData>
  <mergeCells count="3">
    <mergeCell ref="A1:I1"/>
    <mergeCell ref="A3:I3"/>
    <mergeCell ref="A231:I231"/>
  </mergeCells>
  <pageMargins left="0.7" right="0.7" top="0.75" bottom="0.75" header="0.3" footer="0.3"/>
  <pageSetup scale="92" fitToHeight="14" orientation="landscape" r:id="rId1"/>
  <headerFoot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490"/>
  <sheetViews>
    <sheetView topLeftCell="A215" workbookViewId="0">
      <selection activeCell="A231" sqref="A231:D263"/>
    </sheetView>
  </sheetViews>
  <sheetFormatPr defaultRowHeight="15" x14ac:dyDescent="0.2"/>
  <cols>
    <col min="1" max="1" width="9" style="89"/>
    <col min="2" max="2" width="32.5" style="102" customWidth="1"/>
    <col min="3" max="3" width="9" style="89"/>
    <col min="4" max="4" width="10.875" style="94" bestFit="1" customWidth="1"/>
    <col min="5" max="16384" width="9" style="89"/>
  </cols>
  <sheetData>
    <row r="1" spans="1:4" x14ac:dyDescent="0.2">
      <c r="B1" s="92"/>
      <c r="D1" s="93"/>
    </row>
    <row r="2" spans="1:4" x14ac:dyDescent="0.2">
      <c r="B2" s="90" t="s">
        <v>148</v>
      </c>
      <c r="D2" s="91"/>
    </row>
    <row r="3" spans="1:4" x14ac:dyDescent="0.2">
      <c r="A3" s="89">
        <v>1</v>
      </c>
      <c r="B3" s="127" t="s">
        <v>203</v>
      </c>
      <c r="C3" s="89" t="s">
        <v>258</v>
      </c>
      <c r="D3" s="94">
        <f>'Initial Allocation'!I4</f>
        <v>250</v>
      </c>
    </row>
    <row r="4" spans="1:4" x14ac:dyDescent="0.2">
      <c r="A4" s="89">
        <v>2</v>
      </c>
      <c r="B4" s="127" t="s">
        <v>1</v>
      </c>
      <c r="C4" s="89" t="s">
        <v>258</v>
      </c>
      <c r="D4" s="94">
        <f>'Initial Allocation'!I5</f>
        <v>2000</v>
      </c>
    </row>
    <row r="5" spans="1:4" ht="30" x14ac:dyDescent="0.2">
      <c r="A5" s="89">
        <v>3</v>
      </c>
      <c r="B5" s="127" t="s">
        <v>2</v>
      </c>
      <c r="C5" s="89" t="s">
        <v>258</v>
      </c>
      <c r="D5" s="94">
        <f>'Initial Allocation'!I6</f>
        <v>800</v>
      </c>
    </row>
    <row r="6" spans="1:4" x14ac:dyDescent="0.2">
      <c r="A6" s="89">
        <v>4</v>
      </c>
      <c r="B6" s="127" t="s">
        <v>3</v>
      </c>
      <c r="C6" s="89" t="s">
        <v>258</v>
      </c>
      <c r="D6" s="94">
        <f>'Initial Allocation'!I7</f>
        <v>0</v>
      </c>
    </row>
    <row r="7" spans="1:4" x14ac:dyDescent="0.2">
      <c r="A7" s="89">
        <v>5</v>
      </c>
      <c r="B7" s="128" t="s">
        <v>370</v>
      </c>
      <c r="C7" s="89" t="s">
        <v>258</v>
      </c>
      <c r="D7" s="94">
        <f>'Initial Allocation'!I8</f>
        <v>400</v>
      </c>
    </row>
    <row r="8" spans="1:4" x14ac:dyDescent="0.2">
      <c r="A8" s="89">
        <v>6</v>
      </c>
      <c r="B8" s="128" t="s">
        <v>416</v>
      </c>
      <c r="C8" s="89" t="s">
        <v>258</v>
      </c>
      <c r="D8" s="94">
        <f>'Initial Allocation'!I9</f>
        <v>150</v>
      </c>
    </row>
    <row r="9" spans="1:4" x14ac:dyDescent="0.2">
      <c r="A9" s="89">
        <v>7</v>
      </c>
      <c r="B9" s="127" t="s">
        <v>4</v>
      </c>
      <c r="C9" s="89" t="s">
        <v>258</v>
      </c>
      <c r="D9" s="94">
        <f>'Initial Allocation'!I10</f>
        <v>1200</v>
      </c>
    </row>
    <row r="10" spans="1:4" x14ac:dyDescent="0.2">
      <c r="A10" s="89">
        <v>8</v>
      </c>
      <c r="B10" s="127" t="s">
        <v>5</v>
      </c>
      <c r="C10" s="89" t="s">
        <v>258</v>
      </c>
      <c r="D10" s="94">
        <f>'Initial Allocation'!I11</f>
        <v>5000</v>
      </c>
    </row>
    <row r="11" spans="1:4" x14ac:dyDescent="0.2">
      <c r="A11" s="89">
        <v>9</v>
      </c>
      <c r="B11" s="127" t="s">
        <v>7</v>
      </c>
      <c r="C11" s="89" t="s">
        <v>258</v>
      </c>
      <c r="D11" s="94">
        <f>'Initial Allocation'!I12</f>
        <v>1000</v>
      </c>
    </row>
    <row r="12" spans="1:4" ht="30" x14ac:dyDescent="0.2">
      <c r="A12" s="89">
        <v>10</v>
      </c>
      <c r="B12" s="127" t="s">
        <v>149</v>
      </c>
      <c r="C12" s="89" t="s">
        <v>258</v>
      </c>
      <c r="D12" s="94">
        <f>'Initial Allocation'!I13</f>
        <v>800</v>
      </c>
    </row>
    <row r="13" spans="1:4" ht="30" x14ac:dyDescent="0.2">
      <c r="A13" s="89">
        <v>11</v>
      </c>
      <c r="B13" s="127" t="s">
        <v>8</v>
      </c>
      <c r="C13" s="89" t="s">
        <v>258</v>
      </c>
      <c r="D13" s="94">
        <f>'Initial Allocation'!I14</f>
        <v>850</v>
      </c>
    </row>
    <row r="14" spans="1:4" ht="30" x14ac:dyDescent="0.2">
      <c r="A14" s="89">
        <v>12</v>
      </c>
      <c r="B14" s="127" t="s">
        <v>265</v>
      </c>
      <c r="C14" s="89" t="s">
        <v>258</v>
      </c>
      <c r="D14" s="94">
        <f>'Initial Allocation'!I15</f>
        <v>900</v>
      </c>
    </row>
    <row r="15" spans="1:4" ht="30" x14ac:dyDescent="0.2">
      <c r="A15" s="89">
        <v>13</v>
      </c>
      <c r="B15" s="127" t="s">
        <v>9</v>
      </c>
      <c r="C15" s="89" t="s">
        <v>258</v>
      </c>
      <c r="D15" s="94">
        <f>'Initial Allocation'!I16</f>
        <v>800</v>
      </c>
    </row>
    <row r="16" spans="1:4" x14ac:dyDescent="0.2">
      <c r="A16" s="89">
        <v>14</v>
      </c>
      <c r="B16" s="127" t="s">
        <v>11</v>
      </c>
      <c r="C16" s="89" t="s">
        <v>258</v>
      </c>
      <c r="D16" s="94">
        <f>'Initial Allocation'!I17</f>
        <v>800</v>
      </c>
    </row>
    <row r="17" spans="1:4" x14ac:dyDescent="0.2">
      <c r="A17" s="89">
        <v>15</v>
      </c>
      <c r="B17" s="128" t="s">
        <v>226</v>
      </c>
      <c r="C17" s="89" t="s">
        <v>258</v>
      </c>
      <c r="D17" s="94">
        <f>'Initial Allocation'!I18</f>
        <v>500</v>
      </c>
    </row>
    <row r="18" spans="1:4" x14ac:dyDescent="0.2">
      <c r="A18" s="89">
        <v>16</v>
      </c>
      <c r="B18" s="128" t="s">
        <v>417</v>
      </c>
      <c r="C18" s="89" t="s">
        <v>258</v>
      </c>
      <c r="D18" s="94">
        <f>'Initial Allocation'!I19</f>
        <v>500</v>
      </c>
    </row>
    <row r="19" spans="1:4" x14ac:dyDescent="0.2">
      <c r="A19" s="89">
        <v>17</v>
      </c>
      <c r="B19" s="127" t="s">
        <v>12</v>
      </c>
      <c r="C19" s="89" t="s">
        <v>258</v>
      </c>
      <c r="D19" s="94">
        <f>'Initial Allocation'!I20</f>
        <v>7500</v>
      </c>
    </row>
    <row r="20" spans="1:4" x14ac:dyDescent="0.2">
      <c r="A20" s="89">
        <v>18</v>
      </c>
      <c r="B20" s="129" t="s">
        <v>13</v>
      </c>
      <c r="C20" s="89" t="s">
        <v>258</v>
      </c>
      <c r="D20" s="94">
        <f>'Initial Allocation'!I21</f>
        <v>5000</v>
      </c>
    </row>
    <row r="21" spans="1:4" ht="30" x14ac:dyDescent="0.2">
      <c r="A21" s="89">
        <v>19</v>
      </c>
      <c r="B21" s="129" t="s">
        <v>14</v>
      </c>
      <c r="C21" s="89" t="s">
        <v>258</v>
      </c>
      <c r="D21" s="94">
        <f>'Initial Allocation'!I22</f>
        <v>2500</v>
      </c>
    </row>
    <row r="22" spans="1:4" ht="30" x14ac:dyDescent="0.2">
      <c r="A22" s="89">
        <v>20</v>
      </c>
      <c r="B22" s="130" t="s">
        <v>367</v>
      </c>
      <c r="C22" s="89" t="s">
        <v>258</v>
      </c>
      <c r="D22" s="94">
        <f>'Initial Allocation'!I23</f>
        <v>1100</v>
      </c>
    </row>
    <row r="23" spans="1:4" ht="30" x14ac:dyDescent="0.2">
      <c r="A23" s="89">
        <v>21</v>
      </c>
      <c r="B23" s="130" t="s">
        <v>379</v>
      </c>
      <c r="C23" s="89" t="s">
        <v>258</v>
      </c>
      <c r="D23" s="94">
        <f>'Initial Allocation'!I24</f>
        <v>1100</v>
      </c>
    </row>
    <row r="24" spans="1:4" x14ac:dyDescent="0.2">
      <c r="A24" s="89">
        <v>22</v>
      </c>
      <c r="B24" s="130" t="s">
        <v>414</v>
      </c>
      <c r="C24" s="89" t="s">
        <v>258</v>
      </c>
      <c r="D24" s="94">
        <f>'Initial Allocation'!I25</f>
        <v>750</v>
      </c>
    </row>
    <row r="25" spans="1:4" x14ac:dyDescent="0.2">
      <c r="A25" s="89">
        <v>23</v>
      </c>
      <c r="B25" s="130" t="s">
        <v>15</v>
      </c>
      <c r="C25" s="89" t="s">
        <v>258</v>
      </c>
      <c r="D25" s="94">
        <f>'Initial Allocation'!I26</f>
        <v>150</v>
      </c>
    </row>
    <row r="26" spans="1:4" x14ac:dyDescent="0.2">
      <c r="A26" s="89">
        <v>24</v>
      </c>
      <c r="B26" s="127" t="s">
        <v>150</v>
      </c>
      <c r="C26" s="89" t="s">
        <v>258</v>
      </c>
      <c r="D26" s="94">
        <f>'Initial Allocation'!I27</f>
        <v>600</v>
      </c>
    </row>
    <row r="27" spans="1:4" x14ac:dyDescent="0.2">
      <c r="A27" s="89">
        <v>25</v>
      </c>
      <c r="B27" s="129" t="s">
        <v>16</v>
      </c>
      <c r="C27" s="89" t="s">
        <v>258</v>
      </c>
      <c r="D27" s="94">
        <f>'Initial Allocation'!I28</f>
        <v>1000</v>
      </c>
    </row>
    <row r="28" spans="1:4" ht="30" x14ac:dyDescent="0.2">
      <c r="A28" s="89">
        <v>26</v>
      </c>
      <c r="B28" s="129" t="s">
        <v>17</v>
      </c>
      <c r="C28" s="89" t="s">
        <v>258</v>
      </c>
      <c r="D28" s="94">
        <f>'Initial Allocation'!I29</f>
        <v>750</v>
      </c>
    </row>
    <row r="29" spans="1:4" x14ac:dyDescent="0.2">
      <c r="A29" s="89">
        <v>27</v>
      </c>
      <c r="B29" s="129" t="s">
        <v>269</v>
      </c>
      <c r="C29" s="89" t="s">
        <v>258</v>
      </c>
      <c r="D29" s="94">
        <f>'Initial Allocation'!I30</f>
        <v>500</v>
      </c>
    </row>
    <row r="30" spans="1:4" x14ac:dyDescent="0.2">
      <c r="A30" s="89">
        <v>28</v>
      </c>
      <c r="B30" s="129" t="s">
        <v>208</v>
      </c>
      <c r="C30" s="89" t="s">
        <v>258</v>
      </c>
      <c r="D30" s="94">
        <f>'Initial Allocation'!I31</f>
        <v>100</v>
      </c>
    </row>
    <row r="31" spans="1:4" ht="30" x14ac:dyDescent="0.2">
      <c r="A31" s="89">
        <v>29</v>
      </c>
      <c r="B31" s="129" t="s">
        <v>18</v>
      </c>
      <c r="C31" s="89" t="s">
        <v>258</v>
      </c>
      <c r="D31" s="94">
        <f>'Initial Allocation'!I32</f>
        <v>0</v>
      </c>
    </row>
    <row r="32" spans="1:4" ht="30" x14ac:dyDescent="0.2">
      <c r="A32" s="89">
        <v>30</v>
      </c>
      <c r="B32" s="129" t="s">
        <v>19</v>
      </c>
      <c r="C32" s="89" t="s">
        <v>258</v>
      </c>
      <c r="D32" s="94">
        <f>'Initial Allocation'!I33</f>
        <v>1000</v>
      </c>
    </row>
    <row r="33" spans="1:4" x14ac:dyDescent="0.2">
      <c r="A33" s="89">
        <v>31</v>
      </c>
      <c r="B33" s="129" t="s">
        <v>20</v>
      </c>
      <c r="C33" s="89" t="s">
        <v>258</v>
      </c>
      <c r="D33" s="94">
        <f>'Initial Allocation'!I34</f>
        <v>0</v>
      </c>
    </row>
    <row r="34" spans="1:4" ht="30" x14ac:dyDescent="0.2">
      <c r="A34" s="89">
        <v>32</v>
      </c>
      <c r="B34" s="129" t="s">
        <v>204</v>
      </c>
      <c r="C34" s="89" t="s">
        <v>258</v>
      </c>
      <c r="D34" s="94">
        <f>'Initial Allocation'!I35</f>
        <v>4800</v>
      </c>
    </row>
    <row r="35" spans="1:4" ht="30" x14ac:dyDescent="0.2">
      <c r="A35" s="89">
        <v>33</v>
      </c>
      <c r="B35" s="130" t="s">
        <v>437</v>
      </c>
      <c r="C35" s="89" t="s">
        <v>258</v>
      </c>
      <c r="D35" s="94">
        <f>'Initial Allocation'!I36</f>
        <v>0</v>
      </c>
    </row>
    <row r="36" spans="1:4" ht="30" x14ac:dyDescent="0.2">
      <c r="A36" s="89">
        <v>34</v>
      </c>
      <c r="B36" s="129" t="s">
        <v>271</v>
      </c>
      <c r="C36" s="89" t="s">
        <v>258</v>
      </c>
      <c r="D36" s="94">
        <f>'Initial Allocation'!I37</f>
        <v>0</v>
      </c>
    </row>
    <row r="37" spans="1:4" x14ac:dyDescent="0.2">
      <c r="A37" s="89">
        <v>35</v>
      </c>
      <c r="B37" s="129" t="s">
        <v>21</v>
      </c>
      <c r="C37" s="89" t="s">
        <v>258</v>
      </c>
      <c r="D37" s="94">
        <f>'Initial Allocation'!I38</f>
        <v>5700</v>
      </c>
    </row>
    <row r="38" spans="1:4" x14ac:dyDescent="0.2">
      <c r="A38" s="89">
        <v>36</v>
      </c>
      <c r="B38" s="129" t="s">
        <v>273</v>
      </c>
      <c r="C38" s="89" t="s">
        <v>258</v>
      </c>
      <c r="D38" s="94">
        <f>'Initial Allocation'!I39</f>
        <v>650</v>
      </c>
    </row>
    <row r="39" spans="1:4" x14ac:dyDescent="0.2">
      <c r="A39" s="89">
        <v>37</v>
      </c>
      <c r="B39" s="130" t="s">
        <v>371</v>
      </c>
      <c r="C39" s="89" t="s">
        <v>258</v>
      </c>
      <c r="D39" s="94">
        <f>'Initial Allocation'!I40</f>
        <v>500</v>
      </c>
    </row>
    <row r="40" spans="1:4" x14ac:dyDescent="0.2">
      <c r="A40" s="89">
        <v>38</v>
      </c>
      <c r="B40" s="127" t="s">
        <v>151</v>
      </c>
      <c r="C40" s="89" t="s">
        <v>258</v>
      </c>
      <c r="D40" s="94">
        <f>'Initial Allocation'!I41</f>
        <v>0</v>
      </c>
    </row>
    <row r="41" spans="1:4" x14ac:dyDescent="0.2">
      <c r="A41" s="89">
        <v>39</v>
      </c>
      <c r="B41" s="127" t="s">
        <v>259</v>
      </c>
      <c r="C41" s="89" t="s">
        <v>258</v>
      </c>
      <c r="D41" s="94">
        <f>'Initial Allocation'!I42</f>
        <v>700</v>
      </c>
    </row>
    <row r="42" spans="1:4" x14ac:dyDescent="0.2">
      <c r="A42" s="89">
        <v>40</v>
      </c>
      <c r="B42" s="129" t="s">
        <v>22</v>
      </c>
      <c r="C42" s="89" t="s">
        <v>258</v>
      </c>
      <c r="D42" s="94">
        <f>'Initial Allocation'!I43</f>
        <v>4500</v>
      </c>
    </row>
    <row r="43" spans="1:4" x14ac:dyDescent="0.2">
      <c r="A43" s="89">
        <v>41</v>
      </c>
      <c r="B43" s="129" t="s">
        <v>23</v>
      </c>
      <c r="C43" s="89" t="s">
        <v>258</v>
      </c>
      <c r="D43" s="94">
        <f>'Initial Allocation'!I44</f>
        <v>11000</v>
      </c>
    </row>
    <row r="44" spans="1:4" x14ac:dyDescent="0.2">
      <c r="A44" s="89">
        <v>42</v>
      </c>
      <c r="B44" s="129" t="s">
        <v>24</v>
      </c>
      <c r="C44" s="89" t="s">
        <v>258</v>
      </c>
      <c r="D44" s="94">
        <f>'Initial Allocation'!I45</f>
        <v>6000</v>
      </c>
    </row>
    <row r="45" spans="1:4" x14ac:dyDescent="0.2">
      <c r="A45" s="89">
        <v>43</v>
      </c>
      <c r="B45" s="130" t="s">
        <v>228</v>
      </c>
      <c r="C45" s="89" t="s">
        <v>258</v>
      </c>
      <c r="D45" s="94">
        <f>'Initial Allocation'!I46</f>
        <v>600</v>
      </c>
    </row>
    <row r="46" spans="1:4" x14ac:dyDescent="0.2">
      <c r="A46" s="89">
        <v>44</v>
      </c>
      <c r="B46" s="130" t="s">
        <v>277</v>
      </c>
      <c r="C46" s="89" t="s">
        <v>258</v>
      </c>
      <c r="D46" s="94">
        <f>'Initial Allocation'!I47</f>
        <v>1000</v>
      </c>
    </row>
    <row r="47" spans="1:4" x14ac:dyDescent="0.2">
      <c r="A47" s="89">
        <v>45</v>
      </c>
      <c r="B47" s="129" t="s">
        <v>25</v>
      </c>
      <c r="C47" s="89" t="s">
        <v>258</v>
      </c>
      <c r="D47" s="94">
        <f>'Initial Allocation'!I48</f>
        <v>1000</v>
      </c>
    </row>
    <row r="48" spans="1:4" x14ac:dyDescent="0.2">
      <c r="A48" s="89">
        <v>46</v>
      </c>
      <c r="B48" s="129" t="s">
        <v>26</v>
      </c>
      <c r="C48" s="89" t="s">
        <v>258</v>
      </c>
      <c r="D48" s="94">
        <f>'Initial Allocation'!I49</f>
        <v>1200</v>
      </c>
    </row>
    <row r="49" spans="1:4" x14ac:dyDescent="0.2">
      <c r="A49" s="89">
        <v>47</v>
      </c>
      <c r="B49" s="129" t="s">
        <v>188</v>
      </c>
      <c r="C49" s="89" t="s">
        <v>258</v>
      </c>
      <c r="D49" s="94">
        <f>'Initial Allocation'!I50</f>
        <v>1600</v>
      </c>
    </row>
    <row r="50" spans="1:4" ht="30" x14ac:dyDescent="0.2">
      <c r="A50" s="89">
        <v>48</v>
      </c>
      <c r="B50" s="130" t="s">
        <v>432</v>
      </c>
      <c r="C50" s="89" t="s">
        <v>258</v>
      </c>
      <c r="D50" s="94">
        <f>'Initial Allocation'!I51</f>
        <v>200</v>
      </c>
    </row>
    <row r="51" spans="1:4" ht="30" x14ac:dyDescent="0.2">
      <c r="A51" s="89">
        <v>49</v>
      </c>
      <c r="B51" s="127" t="s">
        <v>248</v>
      </c>
      <c r="C51" s="89" t="s">
        <v>258</v>
      </c>
      <c r="D51" s="94">
        <f>'Initial Allocation'!I52</f>
        <v>0</v>
      </c>
    </row>
    <row r="52" spans="1:4" x14ac:dyDescent="0.2">
      <c r="A52" s="89">
        <v>50</v>
      </c>
      <c r="B52" s="129" t="s">
        <v>29</v>
      </c>
      <c r="C52" s="89" t="s">
        <v>258</v>
      </c>
      <c r="D52" s="94">
        <f>'Initial Allocation'!I53</f>
        <v>0</v>
      </c>
    </row>
    <row r="53" spans="1:4" x14ac:dyDescent="0.2">
      <c r="A53" s="89">
        <v>51</v>
      </c>
      <c r="B53" s="129" t="s">
        <v>30</v>
      </c>
      <c r="C53" s="89" t="s">
        <v>258</v>
      </c>
      <c r="D53" s="94">
        <f>'Initial Allocation'!I54</f>
        <v>1200</v>
      </c>
    </row>
    <row r="54" spans="1:4" x14ac:dyDescent="0.2">
      <c r="A54" s="89">
        <v>52</v>
      </c>
      <c r="B54" s="130" t="s">
        <v>210</v>
      </c>
      <c r="C54" s="89" t="s">
        <v>258</v>
      </c>
      <c r="D54" s="94">
        <f>'Initial Allocation'!I55</f>
        <v>1000</v>
      </c>
    </row>
    <row r="55" spans="1:4" x14ac:dyDescent="0.2">
      <c r="A55" s="89">
        <v>53</v>
      </c>
      <c r="B55" s="129" t="s">
        <v>31</v>
      </c>
      <c r="C55" s="89" t="s">
        <v>258</v>
      </c>
      <c r="D55" s="94">
        <f>'Initial Allocation'!I56</f>
        <v>2500</v>
      </c>
    </row>
    <row r="56" spans="1:4" ht="30" x14ac:dyDescent="0.2">
      <c r="A56" s="89">
        <v>54</v>
      </c>
      <c r="B56" s="129" t="s">
        <v>32</v>
      </c>
      <c r="C56" s="89" t="s">
        <v>258</v>
      </c>
      <c r="D56" s="94">
        <f>'Initial Allocation'!I57</f>
        <v>1000</v>
      </c>
    </row>
    <row r="57" spans="1:4" x14ac:dyDescent="0.2">
      <c r="A57" s="89">
        <v>55</v>
      </c>
      <c r="B57" s="130" t="s">
        <v>211</v>
      </c>
      <c r="C57" s="89" t="s">
        <v>258</v>
      </c>
      <c r="D57" s="94">
        <f>'Initial Allocation'!I58</f>
        <v>100</v>
      </c>
    </row>
    <row r="58" spans="1:4" x14ac:dyDescent="0.2">
      <c r="A58" s="89">
        <v>56</v>
      </c>
      <c r="B58" s="130" t="s">
        <v>361</v>
      </c>
      <c r="C58" s="89" t="s">
        <v>258</v>
      </c>
      <c r="D58" s="94">
        <f>'Initial Allocation'!I59</f>
        <v>200</v>
      </c>
    </row>
    <row r="59" spans="1:4" x14ac:dyDescent="0.2">
      <c r="A59" s="89">
        <v>57</v>
      </c>
      <c r="B59" s="130" t="s">
        <v>230</v>
      </c>
      <c r="C59" s="89" t="s">
        <v>258</v>
      </c>
      <c r="D59" s="94">
        <f>'Initial Allocation'!I60</f>
        <v>0</v>
      </c>
    </row>
    <row r="60" spans="1:4" x14ac:dyDescent="0.2">
      <c r="A60" s="89">
        <v>58</v>
      </c>
      <c r="B60" s="129" t="s">
        <v>34</v>
      </c>
      <c r="C60" s="89" t="s">
        <v>258</v>
      </c>
      <c r="D60" s="94">
        <f>'Initial Allocation'!I61</f>
        <v>1500</v>
      </c>
    </row>
    <row r="61" spans="1:4" x14ac:dyDescent="0.2">
      <c r="A61" s="89">
        <v>59</v>
      </c>
      <c r="B61" s="130" t="s">
        <v>445</v>
      </c>
      <c r="C61" s="89" t="s">
        <v>258</v>
      </c>
      <c r="D61" s="94">
        <f>'Initial Allocation'!I62</f>
        <v>0</v>
      </c>
    </row>
    <row r="62" spans="1:4" x14ac:dyDescent="0.2">
      <c r="A62" s="89">
        <v>60</v>
      </c>
      <c r="B62" s="130" t="s">
        <v>413</v>
      </c>
      <c r="C62" s="89" t="s">
        <v>258</v>
      </c>
      <c r="D62" s="94">
        <f>'Initial Allocation'!I63</f>
        <v>400</v>
      </c>
    </row>
    <row r="63" spans="1:4" x14ac:dyDescent="0.2">
      <c r="A63" s="89">
        <v>61</v>
      </c>
      <c r="B63" s="130" t="s">
        <v>429</v>
      </c>
      <c r="C63" s="89" t="s">
        <v>258</v>
      </c>
      <c r="D63" s="94">
        <f>'Initial Allocation'!I64</f>
        <v>7850</v>
      </c>
    </row>
    <row r="64" spans="1:4" x14ac:dyDescent="0.2">
      <c r="A64" s="89">
        <v>62</v>
      </c>
      <c r="B64" s="129" t="s">
        <v>37</v>
      </c>
      <c r="C64" s="89" t="s">
        <v>258</v>
      </c>
      <c r="D64" s="94">
        <f>'Initial Allocation'!I65</f>
        <v>4500</v>
      </c>
    </row>
    <row r="65" spans="1:4" x14ac:dyDescent="0.2">
      <c r="A65" s="89">
        <v>63</v>
      </c>
      <c r="B65" s="129" t="s">
        <v>38</v>
      </c>
      <c r="C65" s="89" t="s">
        <v>258</v>
      </c>
      <c r="D65" s="94">
        <f>'Initial Allocation'!I66</f>
        <v>3800</v>
      </c>
    </row>
    <row r="66" spans="1:4" x14ac:dyDescent="0.2">
      <c r="A66" s="89">
        <v>64</v>
      </c>
      <c r="B66" s="130" t="s">
        <v>222</v>
      </c>
      <c r="C66" s="89" t="s">
        <v>258</v>
      </c>
      <c r="D66" s="94">
        <f>'Initial Allocation'!I67</f>
        <v>100</v>
      </c>
    </row>
    <row r="67" spans="1:4" x14ac:dyDescent="0.2">
      <c r="A67" s="89">
        <v>65</v>
      </c>
      <c r="B67" s="129" t="s">
        <v>39</v>
      </c>
      <c r="C67" s="89" t="s">
        <v>258</v>
      </c>
      <c r="D67" s="94">
        <f>'Initial Allocation'!I68</f>
        <v>800</v>
      </c>
    </row>
    <row r="68" spans="1:4" x14ac:dyDescent="0.2">
      <c r="A68" s="89">
        <v>66</v>
      </c>
      <c r="B68" s="130" t="s">
        <v>373</v>
      </c>
      <c r="C68" s="89" t="s">
        <v>258</v>
      </c>
      <c r="D68" s="94">
        <f>'Initial Allocation'!I69</f>
        <v>0</v>
      </c>
    </row>
    <row r="69" spans="1:4" ht="30" x14ac:dyDescent="0.2">
      <c r="A69" s="89">
        <v>67</v>
      </c>
      <c r="B69" s="130" t="s">
        <v>434</v>
      </c>
      <c r="C69" s="89" t="s">
        <v>258</v>
      </c>
      <c r="D69" s="94">
        <f>'Initial Allocation'!I70</f>
        <v>500</v>
      </c>
    </row>
    <row r="70" spans="1:4" x14ac:dyDescent="0.2">
      <c r="A70" s="89">
        <v>68</v>
      </c>
      <c r="B70" s="130" t="s">
        <v>40</v>
      </c>
      <c r="C70" s="89" t="s">
        <v>258</v>
      </c>
      <c r="D70" s="94">
        <f>'Initial Allocation'!I71</f>
        <v>300</v>
      </c>
    </row>
    <row r="71" spans="1:4" x14ac:dyDescent="0.2">
      <c r="A71" s="89">
        <v>69</v>
      </c>
      <c r="B71" s="130" t="s">
        <v>41</v>
      </c>
      <c r="C71" s="89" t="s">
        <v>258</v>
      </c>
      <c r="D71" s="94">
        <f>'Initial Allocation'!I72</f>
        <v>350</v>
      </c>
    </row>
    <row r="72" spans="1:4" x14ac:dyDescent="0.2">
      <c r="A72" s="89">
        <v>70</v>
      </c>
      <c r="B72" s="130" t="s">
        <v>419</v>
      </c>
      <c r="C72" s="89" t="s">
        <v>258</v>
      </c>
      <c r="D72" s="94">
        <f>'Initial Allocation'!I73</f>
        <v>500</v>
      </c>
    </row>
    <row r="73" spans="1:4" x14ac:dyDescent="0.2">
      <c r="A73" s="89">
        <v>71</v>
      </c>
      <c r="B73" s="129" t="s">
        <v>43</v>
      </c>
      <c r="C73" s="89" t="s">
        <v>258</v>
      </c>
      <c r="D73" s="94">
        <f>'Initial Allocation'!I74</f>
        <v>2000</v>
      </c>
    </row>
    <row r="74" spans="1:4" x14ac:dyDescent="0.2">
      <c r="A74" s="89">
        <v>72</v>
      </c>
      <c r="B74" s="129" t="s">
        <v>44</v>
      </c>
      <c r="C74" s="89" t="s">
        <v>258</v>
      </c>
      <c r="D74" s="94">
        <f>'Initial Allocation'!I75</f>
        <v>200</v>
      </c>
    </row>
    <row r="75" spans="1:4" x14ac:dyDescent="0.2">
      <c r="A75" s="89">
        <v>73</v>
      </c>
      <c r="B75" s="129" t="s">
        <v>45</v>
      </c>
      <c r="C75" s="89" t="s">
        <v>258</v>
      </c>
      <c r="D75" s="94">
        <f>'Initial Allocation'!I76</f>
        <v>3000</v>
      </c>
    </row>
    <row r="76" spans="1:4" x14ac:dyDescent="0.2">
      <c r="A76" s="89">
        <v>74</v>
      </c>
      <c r="B76" s="129" t="s">
        <v>191</v>
      </c>
      <c r="C76" s="89" t="s">
        <v>258</v>
      </c>
      <c r="D76" s="94">
        <f>'Initial Allocation'!I77</f>
        <v>200</v>
      </c>
    </row>
    <row r="77" spans="1:4" x14ac:dyDescent="0.2">
      <c r="A77" s="89">
        <v>75</v>
      </c>
      <c r="B77" s="130" t="s">
        <v>390</v>
      </c>
      <c r="C77" s="89" t="s">
        <v>258</v>
      </c>
      <c r="D77" s="94">
        <f>'Initial Allocation'!I78</f>
        <v>0</v>
      </c>
    </row>
    <row r="78" spans="1:4" x14ac:dyDescent="0.2">
      <c r="A78" s="89">
        <v>76</v>
      </c>
      <c r="B78" s="130" t="s">
        <v>368</v>
      </c>
      <c r="C78" s="89" t="s">
        <v>258</v>
      </c>
      <c r="D78" s="94">
        <f>'Initial Allocation'!I79</f>
        <v>1000</v>
      </c>
    </row>
    <row r="79" spans="1:4" x14ac:dyDescent="0.2">
      <c r="A79" s="89">
        <v>77</v>
      </c>
      <c r="B79" s="129" t="s">
        <v>46</v>
      </c>
      <c r="C79" s="89" t="s">
        <v>258</v>
      </c>
      <c r="D79" s="94">
        <f>'Initial Allocation'!I80</f>
        <v>0</v>
      </c>
    </row>
    <row r="80" spans="1:4" x14ac:dyDescent="0.2">
      <c r="A80" s="89">
        <v>78</v>
      </c>
      <c r="B80" s="129" t="s">
        <v>47</v>
      </c>
      <c r="C80" s="89" t="s">
        <v>258</v>
      </c>
      <c r="D80" s="94">
        <f>'Initial Allocation'!I81</f>
        <v>1250</v>
      </c>
    </row>
    <row r="81" spans="1:4" x14ac:dyDescent="0.2">
      <c r="A81" s="89">
        <v>79</v>
      </c>
      <c r="B81" s="127" t="s">
        <v>158</v>
      </c>
      <c r="C81" s="89" t="s">
        <v>258</v>
      </c>
      <c r="D81" s="94">
        <f>'Initial Allocation'!I82</f>
        <v>1500</v>
      </c>
    </row>
    <row r="82" spans="1:4" ht="30" x14ac:dyDescent="0.2">
      <c r="A82" s="89">
        <v>80</v>
      </c>
      <c r="B82" s="127" t="s">
        <v>173</v>
      </c>
      <c r="C82" s="89" t="s">
        <v>258</v>
      </c>
      <c r="D82" s="94">
        <f>'Initial Allocation'!I83</f>
        <v>250</v>
      </c>
    </row>
    <row r="83" spans="1:4" ht="30" x14ac:dyDescent="0.2">
      <c r="A83" s="89">
        <v>81</v>
      </c>
      <c r="B83" s="129" t="s">
        <v>48</v>
      </c>
      <c r="C83" s="89" t="s">
        <v>258</v>
      </c>
      <c r="D83" s="94">
        <f>'Initial Allocation'!I84</f>
        <v>3000</v>
      </c>
    </row>
    <row r="84" spans="1:4" x14ac:dyDescent="0.2">
      <c r="A84" s="89">
        <v>82</v>
      </c>
      <c r="B84" s="129" t="s">
        <v>181</v>
      </c>
      <c r="C84" s="89" t="s">
        <v>258</v>
      </c>
      <c r="D84" s="94">
        <f>'Initial Allocation'!I85</f>
        <v>250</v>
      </c>
    </row>
    <row r="85" spans="1:4" x14ac:dyDescent="0.2">
      <c r="A85" s="89">
        <v>83</v>
      </c>
      <c r="B85" s="129" t="s">
        <v>49</v>
      </c>
      <c r="C85" s="89" t="s">
        <v>258</v>
      </c>
      <c r="D85" s="94">
        <f>'Initial Allocation'!I86</f>
        <v>10000</v>
      </c>
    </row>
    <row r="86" spans="1:4" ht="30" x14ac:dyDescent="0.2">
      <c r="A86" s="89">
        <v>84</v>
      </c>
      <c r="B86" s="129" t="s">
        <v>50</v>
      </c>
      <c r="C86" s="89" t="s">
        <v>258</v>
      </c>
      <c r="D86" s="94">
        <f>'Initial Allocation'!I87</f>
        <v>0</v>
      </c>
    </row>
    <row r="87" spans="1:4" x14ac:dyDescent="0.2">
      <c r="A87" s="89">
        <v>85</v>
      </c>
      <c r="B87" s="129" t="s">
        <v>51</v>
      </c>
      <c r="C87" s="89" t="s">
        <v>258</v>
      </c>
      <c r="D87" s="94">
        <f>'Initial Allocation'!I88</f>
        <v>3000</v>
      </c>
    </row>
    <row r="88" spans="1:4" x14ac:dyDescent="0.2">
      <c r="A88" s="89">
        <v>86</v>
      </c>
      <c r="B88" s="129" t="s">
        <v>183</v>
      </c>
      <c r="C88" s="89" t="s">
        <v>258</v>
      </c>
      <c r="D88" s="94">
        <f>'Initial Allocation'!I89</f>
        <v>300</v>
      </c>
    </row>
    <row r="89" spans="1:4" ht="30" x14ac:dyDescent="0.2">
      <c r="A89" s="89">
        <v>87</v>
      </c>
      <c r="B89" s="130" t="s">
        <v>439</v>
      </c>
      <c r="C89" s="89" t="s">
        <v>258</v>
      </c>
      <c r="D89" s="94">
        <f>'Initial Allocation'!I90</f>
        <v>2000</v>
      </c>
    </row>
    <row r="90" spans="1:4" x14ac:dyDescent="0.2">
      <c r="A90" s="89">
        <v>88</v>
      </c>
      <c r="B90" s="129" t="s">
        <v>52</v>
      </c>
      <c r="C90" s="89" t="s">
        <v>258</v>
      </c>
      <c r="D90" s="94">
        <f>'Initial Allocation'!I91</f>
        <v>900</v>
      </c>
    </row>
    <row r="91" spans="1:4" ht="30" x14ac:dyDescent="0.2">
      <c r="A91" s="89">
        <v>89</v>
      </c>
      <c r="B91" s="129" t="s">
        <v>392</v>
      </c>
      <c r="C91" s="89" t="s">
        <v>258</v>
      </c>
      <c r="D91" s="94">
        <f>'Initial Allocation'!I92</f>
        <v>2100</v>
      </c>
    </row>
    <row r="92" spans="1:4" x14ac:dyDescent="0.2">
      <c r="A92" s="89">
        <v>90</v>
      </c>
      <c r="B92" s="130" t="s">
        <v>393</v>
      </c>
      <c r="C92" s="89" t="s">
        <v>258</v>
      </c>
      <c r="D92" s="94">
        <f>'Initial Allocation'!I93</f>
        <v>400</v>
      </c>
    </row>
    <row r="93" spans="1:4" x14ac:dyDescent="0.2">
      <c r="A93" s="89">
        <v>91</v>
      </c>
      <c r="B93" s="129" t="s">
        <v>54</v>
      </c>
      <c r="C93" s="89" t="s">
        <v>258</v>
      </c>
      <c r="D93" s="94">
        <f>'Initial Allocation'!I94</f>
        <v>8000</v>
      </c>
    </row>
    <row r="94" spans="1:4" x14ac:dyDescent="0.2">
      <c r="A94" s="89">
        <v>92</v>
      </c>
      <c r="B94" s="130" t="s">
        <v>407</v>
      </c>
      <c r="C94" s="89" t="s">
        <v>258</v>
      </c>
      <c r="D94" s="94">
        <f>'Initial Allocation'!I95</f>
        <v>0</v>
      </c>
    </row>
    <row r="95" spans="1:4" x14ac:dyDescent="0.2">
      <c r="A95" s="89">
        <v>93</v>
      </c>
      <c r="B95" s="129" t="s">
        <v>55</v>
      </c>
      <c r="C95" s="89" t="s">
        <v>258</v>
      </c>
      <c r="D95" s="94">
        <f>'Initial Allocation'!I96</f>
        <v>2800</v>
      </c>
    </row>
    <row r="96" spans="1:4" x14ac:dyDescent="0.2">
      <c r="A96" s="89">
        <v>94</v>
      </c>
      <c r="B96" s="129" t="s">
        <v>57</v>
      </c>
      <c r="C96" s="89" t="s">
        <v>258</v>
      </c>
      <c r="D96" s="94">
        <f>'Initial Allocation'!I97</f>
        <v>14500</v>
      </c>
    </row>
    <row r="97" spans="1:4" x14ac:dyDescent="0.2">
      <c r="A97" s="89">
        <v>95</v>
      </c>
      <c r="B97" s="129" t="s">
        <v>58</v>
      </c>
      <c r="C97" s="89" t="s">
        <v>258</v>
      </c>
      <c r="D97" s="94">
        <f>'Initial Allocation'!I98</f>
        <v>200</v>
      </c>
    </row>
    <row r="98" spans="1:4" x14ac:dyDescent="0.2">
      <c r="A98" s="89">
        <v>96</v>
      </c>
      <c r="B98" s="129" t="s">
        <v>178</v>
      </c>
      <c r="C98" s="89" t="s">
        <v>258</v>
      </c>
      <c r="D98" s="94">
        <f>'Initial Allocation'!I99</f>
        <v>800</v>
      </c>
    </row>
    <row r="99" spans="1:4" ht="30" x14ac:dyDescent="0.2">
      <c r="A99" s="89">
        <v>97</v>
      </c>
      <c r="B99" s="129" t="s">
        <v>289</v>
      </c>
      <c r="C99" s="89" t="s">
        <v>258</v>
      </c>
      <c r="D99" s="94">
        <f>'Initial Allocation'!I100</f>
        <v>1300</v>
      </c>
    </row>
    <row r="100" spans="1:4" x14ac:dyDescent="0.2">
      <c r="A100" s="89">
        <v>98</v>
      </c>
      <c r="B100" s="130" t="s">
        <v>438</v>
      </c>
      <c r="C100" s="89" t="s">
        <v>258</v>
      </c>
      <c r="D100" s="94">
        <f>'Initial Allocation'!I101</f>
        <v>0</v>
      </c>
    </row>
    <row r="101" spans="1:4" x14ac:dyDescent="0.2">
      <c r="A101" s="89">
        <v>99</v>
      </c>
      <c r="B101" s="129" t="s">
        <v>59</v>
      </c>
      <c r="C101" s="89" t="s">
        <v>258</v>
      </c>
      <c r="D101" s="94">
        <f>'Initial Allocation'!I102</f>
        <v>14500</v>
      </c>
    </row>
    <row r="102" spans="1:4" x14ac:dyDescent="0.2">
      <c r="A102" s="89">
        <v>100</v>
      </c>
      <c r="B102" s="129" t="s">
        <v>60</v>
      </c>
      <c r="C102" s="89" t="s">
        <v>258</v>
      </c>
      <c r="D102" s="94">
        <f>'Initial Allocation'!I103</f>
        <v>200</v>
      </c>
    </row>
    <row r="103" spans="1:4" x14ac:dyDescent="0.2">
      <c r="A103" s="89">
        <v>101</v>
      </c>
      <c r="B103" s="130" t="s">
        <v>431</v>
      </c>
      <c r="C103" s="89" t="s">
        <v>258</v>
      </c>
      <c r="D103" s="94">
        <f>'Initial Allocation'!I104</f>
        <v>500</v>
      </c>
    </row>
    <row r="104" spans="1:4" x14ac:dyDescent="0.2">
      <c r="A104" s="89">
        <v>102</v>
      </c>
      <c r="B104" s="129" t="s">
        <v>61</v>
      </c>
      <c r="C104" s="89" t="s">
        <v>258</v>
      </c>
      <c r="D104" s="94">
        <f>'Initial Allocation'!I105</f>
        <v>3000</v>
      </c>
    </row>
    <row r="105" spans="1:4" x14ac:dyDescent="0.2">
      <c r="A105" s="89">
        <v>103</v>
      </c>
      <c r="B105" s="129" t="s">
        <v>62</v>
      </c>
      <c r="C105" s="89" t="s">
        <v>258</v>
      </c>
      <c r="D105" s="94">
        <f>'Initial Allocation'!I106</f>
        <v>14500</v>
      </c>
    </row>
    <row r="106" spans="1:4" x14ac:dyDescent="0.2">
      <c r="A106" s="89">
        <v>104</v>
      </c>
      <c r="B106" s="129" t="s">
        <v>63</v>
      </c>
      <c r="C106" s="89" t="s">
        <v>258</v>
      </c>
      <c r="D106" s="94">
        <f>'Initial Allocation'!I107</f>
        <v>7000</v>
      </c>
    </row>
    <row r="107" spans="1:4" x14ac:dyDescent="0.2">
      <c r="A107" s="89">
        <v>105</v>
      </c>
      <c r="B107" s="130" t="s">
        <v>363</v>
      </c>
      <c r="C107" s="89" t="s">
        <v>258</v>
      </c>
      <c r="D107" s="94">
        <f>'Initial Allocation'!I108</f>
        <v>600</v>
      </c>
    </row>
    <row r="108" spans="1:4" x14ac:dyDescent="0.2">
      <c r="A108" s="89">
        <v>106</v>
      </c>
      <c r="B108" s="129" t="s">
        <v>325</v>
      </c>
      <c r="C108" s="89" t="s">
        <v>258</v>
      </c>
      <c r="D108" s="94">
        <f>'Initial Allocation'!I109</f>
        <v>0</v>
      </c>
    </row>
    <row r="109" spans="1:4" x14ac:dyDescent="0.2">
      <c r="A109" s="89">
        <v>107</v>
      </c>
      <c r="B109" s="129" t="s">
        <v>64</v>
      </c>
      <c r="C109" s="89" t="s">
        <v>258</v>
      </c>
      <c r="D109" s="94">
        <f>'Initial Allocation'!I110</f>
        <v>2200</v>
      </c>
    </row>
    <row r="110" spans="1:4" x14ac:dyDescent="0.2">
      <c r="A110" s="89">
        <v>108</v>
      </c>
      <c r="B110" s="129" t="s">
        <v>65</v>
      </c>
      <c r="C110" s="89" t="s">
        <v>258</v>
      </c>
      <c r="D110" s="94">
        <f>'Initial Allocation'!I111</f>
        <v>5000</v>
      </c>
    </row>
    <row r="111" spans="1:4" x14ac:dyDescent="0.2">
      <c r="A111" s="89">
        <v>109</v>
      </c>
      <c r="B111" s="129" t="s">
        <v>66</v>
      </c>
      <c r="C111" s="89" t="s">
        <v>258</v>
      </c>
      <c r="D111" s="94">
        <f>'Initial Allocation'!I112</f>
        <v>2200</v>
      </c>
    </row>
    <row r="112" spans="1:4" ht="45" x14ac:dyDescent="0.2">
      <c r="A112" s="89">
        <v>110</v>
      </c>
      <c r="B112" s="129" t="s">
        <v>420</v>
      </c>
      <c r="C112" s="89" t="s">
        <v>258</v>
      </c>
      <c r="D112" s="94">
        <f>'Initial Allocation'!I113</f>
        <v>400</v>
      </c>
    </row>
    <row r="113" spans="1:4" ht="30" x14ac:dyDescent="0.2">
      <c r="A113" s="89">
        <v>111</v>
      </c>
      <c r="B113" s="130" t="s">
        <v>394</v>
      </c>
      <c r="C113" s="89" t="s">
        <v>258</v>
      </c>
      <c r="D113" s="94">
        <f>'Initial Allocation'!I114</f>
        <v>500</v>
      </c>
    </row>
    <row r="114" spans="1:4" x14ac:dyDescent="0.2">
      <c r="A114" s="89">
        <v>112</v>
      </c>
      <c r="B114" s="129" t="s">
        <v>67</v>
      </c>
      <c r="C114" s="89" t="s">
        <v>258</v>
      </c>
      <c r="D114" s="94">
        <f>'Initial Allocation'!I115</f>
        <v>2200</v>
      </c>
    </row>
    <row r="115" spans="1:4" x14ac:dyDescent="0.2">
      <c r="A115" s="89">
        <v>113</v>
      </c>
      <c r="B115" s="130" t="s">
        <v>449</v>
      </c>
      <c r="C115" s="89" t="s">
        <v>258</v>
      </c>
      <c r="D115" s="94">
        <f>'Initial Allocation'!I116</f>
        <v>500</v>
      </c>
    </row>
    <row r="116" spans="1:4" ht="30" x14ac:dyDescent="0.2">
      <c r="A116" s="89">
        <v>114</v>
      </c>
      <c r="B116" s="129" t="s">
        <v>68</v>
      </c>
      <c r="C116" s="89" t="s">
        <v>258</v>
      </c>
      <c r="D116" s="94">
        <f>'Initial Allocation'!I117</f>
        <v>500</v>
      </c>
    </row>
    <row r="117" spans="1:4" x14ac:dyDescent="0.2">
      <c r="A117" s="89">
        <v>115</v>
      </c>
      <c r="B117" s="129" t="s">
        <v>69</v>
      </c>
      <c r="C117" s="89" t="s">
        <v>258</v>
      </c>
      <c r="D117" s="94">
        <f>'Initial Allocation'!I118</f>
        <v>2100</v>
      </c>
    </row>
    <row r="118" spans="1:4" x14ac:dyDescent="0.2">
      <c r="A118" s="89">
        <v>116</v>
      </c>
      <c r="B118" s="129" t="s">
        <v>70</v>
      </c>
      <c r="C118" s="89" t="s">
        <v>258</v>
      </c>
      <c r="D118" s="94">
        <f>'Initial Allocation'!I119</f>
        <v>2300</v>
      </c>
    </row>
    <row r="119" spans="1:4" x14ac:dyDescent="0.2">
      <c r="A119" s="89">
        <v>117</v>
      </c>
      <c r="B119" s="127" t="s">
        <v>160</v>
      </c>
      <c r="C119" s="89" t="s">
        <v>258</v>
      </c>
      <c r="D119" s="94">
        <f>'Initial Allocation'!I120</f>
        <v>1000</v>
      </c>
    </row>
    <row r="120" spans="1:4" x14ac:dyDescent="0.2">
      <c r="A120" s="89">
        <v>118</v>
      </c>
      <c r="B120" s="128" t="s">
        <v>233</v>
      </c>
      <c r="C120" s="89" t="s">
        <v>258</v>
      </c>
      <c r="D120" s="94">
        <f>'Initial Allocation'!I121</f>
        <v>150</v>
      </c>
    </row>
    <row r="121" spans="1:4" x14ac:dyDescent="0.2">
      <c r="A121" s="89">
        <v>119</v>
      </c>
      <c r="B121" s="128" t="s">
        <v>444</v>
      </c>
      <c r="C121" s="89" t="s">
        <v>258</v>
      </c>
      <c r="D121" s="94">
        <f>'Initial Allocation'!I122</f>
        <v>0</v>
      </c>
    </row>
    <row r="122" spans="1:4" ht="30" x14ac:dyDescent="0.2">
      <c r="A122" s="89">
        <v>120</v>
      </c>
      <c r="B122" s="129" t="s">
        <v>410</v>
      </c>
      <c r="C122" s="89" t="s">
        <v>258</v>
      </c>
      <c r="D122" s="94">
        <f>'Initial Allocation'!I123</f>
        <v>1000</v>
      </c>
    </row>
    <row r="123" spans="1:4" x14ac:dyDescent="0.2">
      <c r="A123" s="89">
        <v>121</v>
      </c>
      <c r="B123" s="128" t="s">
        <v>304</v>
      </c>
      <c r="C123" s="89" t="s">
        <v>258</v>
      </c>
      <c r="D123" s="94">
        <f>'Initial Allocation'!I124</f>
        <v>200</v>
      </c>
    </row>
    <row r="124" spans="1:4" x14ac:dyDescent="0.2">
      <c r="A124" s="89">
        <v>122</v>
      </c>
      <c r="B124" s="129" t="s">
        <v>71</v>
      </c>
      <c r="C124" s="89" t="s">
        <v>258</v>
      </c>
      <c r="D124" s="94">
        <f>'Initial Allocation'!I125</f>
        <v>4000</v>
      </c>
    </row>
    <row r="125" spans="1:4" x14ac:dyDescent="0.2">
      <c r="A125" s="89">
        <v>123</v>
      </c>
      <c r="B125" s="129" t="s">
        <v>72</v>
      </c>
      <c r="C125" s="89" t="s">
        <v>258</v>
      </c>
      <c r="D125" s="94">
        <f>'Initial Allocation'!I126</f>
        <v>2250</v>
      </c>
    </row>
    <row r="126" spans="1:4" x14ac:dyDescent="0.2">
      <c r="A126" s="89">
        <v>124</v>
      </c>
      <c r="B126" s="130" t="s">
        <v>327</v>
      </c>
      <c r="C126" s="89" t="s">
        <v>258</v>
      </c>
      <c r="D126" s="94">
        <f>'Initial Allocation'!I127</f>
        <v>300</v>
      </c>
    </row>
    <row r="127" spans="1:4" x14ac:dyDescent="0.2">
      <c r="A127" s="89">
        <v>125</v>
      </c>
      <c r="B127" s="130" t="s">
        <v>223</v>
      </c>
      <c r="C127" s="89" t="s">
        <v>258</v>
      </c>
      <c r="D127" s="94">
        <f>'Initial Allocation'!I128</f>
        <v>600</v>
      </c>
    </row>
    <row r="128" spans="1:4" x14ac:dyDescent="0.2">
      <c r="A128" s="89">
        <v>126</v>
      </c>
      <c r="B128" s="129" t="s">
        <v>73</v>
      </c>
      <c r="C128" s="89" t="s">
        <v>258</v>
      </c>
      <c r="D128" s="94">
        <f>'Initial Allocation'!I129</f>
        <v>1700</v>
      </c>
    </row>
    <row r="129" spans="1:4" x14ac:dyDescent="0.2">
      <c r="A129" s="89">
        <v>127</v>
      </c>
      <c r="B129" s="127" t="s">
        <v>161</v>
      </c>
      <c r="C129" s="89" t="s">
        <v>258</v>
      </c>
      <c r="D129" s="94">
        <f>'Initial Allocation'!I130</f>
        <v>200</v>
      </c>
    </row>
    <row r="130" spans="1:4" x14ac:dyDescent="0.2">
      <c r="A130" s="89">
        <v>128</v>
      </c>
      <c r="B130" s="129" t="s">
        <v>74</v>
      </c>
      <c r="C130" s="89" t="s">
        <v>258</v>
      </c>
      <c r="D130" s="94">
        <f>'Initial Allocation'!I131</f>
        <v>0</v>
      </c>
    </row>
    <row r="131" spans="1:4" x14ac:dyDescent="0.2">
      <c r="A131" s="89">
        <v>129</v>
      </c>
      <c r="B131" s="130" t="s">
        <v>235</v>
      </c>
      <c r="C131" s="89" t="s">
        <v>258</v>
      </c>
      <c r="D131" s="94">
        <f>'Initial Allocation'!I132</f>
        <v>200</v>
      </c>
    </row>
    <row r="132" spans="1:4" x14ac:dyDescent="0.2">
      <c r="A132" s="89">
        <v>130</v>
      </c>
      <c r="B132" s="130" t="s">
        <v>421</v>
      </c>
      <c r="C132" s="89" t="s">
        <v>258</v>
      </c>
      <c r="D132" s="94">
        <f>'Initial Allocation'!I133</f>
        <v>500</v>
      </c>
    </row>
    <row r="133" spans="1:4" x14ac:dyDescent="0.2">
      <c r="A133" s="89">
        <v>131</v>
      </c>
      <c r="B133" s="130" t="s">
        <v>234</v>
      </c>
      <c r="C133" s="89" t="s">
        <v>258</v>
      </c>
      <c r="D133" s="94">
        <f>'Initial Allocation'!I134</f>
        <v>200</v>
      </c>
    </row>
    <row r="134" spans="1:4" x14ac:dyDescent="0.2">
      <c r="A134" s="89">
        <v>132</v>
      </c>
      <c r="B134" s="130" t="s">
        <v>418</v>
      </c>
      <c r="C134" s="89" t="s">
        <v>258</v>
      </c>
      <c r="D134" s="94">
        <f>'Initial Allocation'!I135</f>
        <v>500</v>
      </c>
    </row>
    <row r="135" spans="1:4" x14ac:dyDescent="0.2">
      <c r="A135" s="89">
        <v>133</v>
      </c>
      <c r="B135" s="129" t="s">
        <v>76</v>
      </c>
      <c r="C135" s="89" t="s">
        <v>258</v>
      </c>
      <c r="D135" s="94">
        <f>'Initial Allocation'!I136</f>
        <v>3500</v>
      </c>
    </row>
    <row r="136" spans="1:4" x14ac:dyDescent="0.2">
      <c r="A136" s="89">
        <v>134</v>
      </c>
      <c r="B136" s="129" t="s">
        <v>77</v>
      </c>
      <c r="C136" s="89" t="s">
        <v>258</v>
      </c>
      <c r="D136" s="94">
        <f>'Initial Allocation'!I137</f>
        <v>1500</v>
      </c>
    </row>
    <row r="137" spans="1:4" x14ac:dyDescent="0.2">
      <c r="A137" s="89">
        <v>135</v>
      </c>
      <c r="B137" s="129" t="s">
        <v>78</v>
      </c>
      <c r="C137" s="89" t="s">
        <v>258</v>
      </c>
      <c r="D137" s="94">
        <f>'Initial Allocation'!I138</f>
        <v>1000</v>
      </c>
    </row>
    <row r="138" spans="1:4" x14ac:dyDescent="0.2">
      <c r="A138" s="89">
        <v>136</v>
      </c>
      <c r="B138" s="129" t="s">
        <v>79</v>
      </c>
      <c r="C138" s="89" t="s">
        <v>258</v>
      </c>
      <c r="D138" s="94">
        <f>'Initial Allocation'!I139</f>
        <v>2000</v>
      </c>
    </row>
    <row r="139" spans="1:4" x14ac:dyDescent="0.2">
      <c r="A139" s="89">
        <v>137</v>
      </c>
      <c r="B139" s="129" t="s">
        <v>80</v>
      </c>
      <c r="C139" s="89" t="s">
        <v>258</v>
      </c>
      <c r="D139" s="94">
        <f>'Initial Allocation'!I140</f>
        <v>4300</v>
      </c>
    </row>
    <row r="140" spans="1:4" x14ac:dyDescent="0.2">
      <c r="A140" s="89">
        <v>138</v>
      </c>
      <c r="B140" s="129" t="s">
        <v>81</v>
      </c>
      <c r="C140" s="89" t="s">
        <v>258</v>
      </c>
      <c r="D140" s="94">
        <f>'Initial Allocation'!I141</f>
        <v>5000</v>
      </c>
    </row>
    <row r="141" spans="1:4" x14ac:dyDescent="0.2">
      <c r="A141" s="89">
        <v>139</v>
      </c>
      <c r="B141" s="129" t="s">
        <v>82</v>
      </c>
      <c r="C141" s="89" t="s">
        <v>258</v>
      </c>
      <c r="D141" s="94">
        <f>'Initial Allocation'!I142</f>
        <v>1500</v>
      </c>
    </row>
    <row r="142" spans="1:4" x14ac:dyDescent="0.2">
      <c r="A142" s="89">
        <v>140</v>
      </c>
      <c r="B142" s="130" t="s">
        <v>447</v>
      </c>
      <c r="C142" s="89" t="s">
        <v>258</v>
      </c>
      <c r="D142" s="94">
        <f>'Initial Allocation'!I143</f>
        <v>0</v>
      </c>
    </row>
    <row r="143" spans="1:4" x14ac:dyDescent="0.2">
      <c r="A143" s="89">
        <v>141</v>
      </c>
      <c r="B143" s="130" t="s">
        <v>402</v>
      </c>
      <c r="C143" s="89" t="s">
        <v>258</v>
      </c>
      <c r="D143" s="94">
        <f>'Initial Allocation'!I144</f>
        <v>0</v>
      </c>
    </row>
    <row r="144" spans="1:4" x14ac:dyDescent="0.2">
      <c r="A144" s="89">
        <v>142</v>
      </c>
      <c r="B144" s="129" t="s">
        <v>85</v>
      </c>
      <c r="C144" s="89" t="s">
        <v>258</v>
      </c>
      <c r="D144" s="94">
        <f>'Initial Allocation'!I145</f>
        <v>3500</v>
      </c>
    </row>
    <row r="145" spans="1:4" x14ac:dyDescent="0.2">
      <c r="A145" s="89">
        <v>143</v>
      </c>
      <c r="B145" s="129" t="s">
        <v>177</v>
      </c>
      <c r="C145" s="89" t="s">
        <v>258</v>
      </c>
      <c r="D145" s="94">
        <f>'Initial Allocation'!I146</f>
        <v>250</v>
      </c>
    </row>
    <row r="146" spans="1:4" x14ac:dyDescent="0.2">
      <c r="A146" s="89">
        <v>144</v>
      </c>
      <c r="B146" s="130" t="s">
        <v>450</v>
      </c>
      <c r="C146" s="89" t="s">
        <v>258</v>
      </c>
      <c r="D146" s="94">
        <f>'Initial Allocation'!I147</f>
        <v>0</v>
      </c>
    </row>
    <row r="147" spans="1:4" x14ac:dyDescent="0.2">
      <c r="A147" s="89">
        <v>145</v>
      </c>
      <c r="B147" s="127" t="s">
        <v>163</v>
      </c>
      <c r="C147" s="89" t="s">
        <v>258</v>
      </c>
      <c r="D147" s="94">
        <f>'Initial Allocation'!I148</f>
        <v>0</v>
      </c>
    </row>
    <row r="148" spans="1:4" x14ac:dyDescent="0.2">
      <c r="A148" s="89">
        <v>146</v>
      </c>
      <c r="B148" s="127" t="s">
        <v>164</v>
      </c>
      <c r="C148" s="89" t="s">
        <v>258</v>
      </c>
      <c r="D148" s="94">
        <f>'Initial Allocation'!I149</f>
        <v>1300</v>
      </c>
    </row>
    <row r="149" spans="1:4" x14ac:dyDescent="0.2">
      <c r="A149" s="89">
        <v>147</v>
      </c>
      <c r="B149" s="128" t="s">
        <v>406</v>
      </c>
      <c r="C149" s="89" t="s">
        <v>258</v>
      </c>
      <c r="D149" s="94">
        <f>'Initial Allocation'!I150</f>
        <v>500</v>
      </c>
    </row>
    <row r="150" spans="1:4" ht="30" x14ac:dyDescent="0.2">
      <c r="A150" s="89">
        <v>148</v>
      </c>
      <c r="B150" s="129" t="s">
        <v>87</v>
      </c>
      <c r="C150" s="89" t="s">
        <v>258</v>
      </c>
      <c r="D150" s="94">
        <f>'Initial Allocation'!I151</f>
        <v>2500</v>
      </c>
    </row>
    <row r="151" spans="1:4" x14ac:dyDescent="0.2">
      <c r="A151" s="89">
        <v>149</v>
      </c>
      <c r="B151" s="129" t="s">
        <v>86</v>
      </c>
      <c r="C151" s="89" t="s">
        <v>258</v>
      </c>
      <c r="D151" s="94">
        <f>'Initial Allocation'!I152</f>
        <v>500</v>
      </c>
    </row>
    <row r="152" spans="1:4" x14ac:dyDescent="0.2">
      <c r="A152" s="89">
        <v>150</v>
      </c>
      <c r="B152" s="130" t="s">
        <v>441</v>
      </c>
      <c r="C152" s="89" t="s">
        <v>258</v>
      </c>
      <c r="D152" s="94">
        <f>'Initial Allocation'!I153</f>
        <v>1000</v>
      </c>
    </row>
    <row r="153" spans="1:4" x14ac:dyDescent="0.2">
      <c r="A153" s="89">
        <v>151</v>
      </c>
      <c r="B153" s="127" t="s">
        <v>165</v>
      </c>
      <c r="C153" s="89" t="s">
        <v>258</v>
      </c>
      <c r="D153" s="94">
        <f>'Initial Allocation'!I154</f>
        <v>250</v>
      </c>
    </row>
    <row r="154" spans="1:4" ht="30" x14ac:dyDescent="0.2">
      <c r="A154" s="89">
        <v>152</v>
      </c>
      <c r="B154" s="129" t="s">
        <v>88</v>
      </c>
      <c r="C154" s="89" t="s">
        <v>258</v>
      </c>
      <c r="D154" s="94">
        <f>'Initial Allocation'!I155</f>
        <v>3000</v>
      </c>
    </row>
    <row r="155" spans="1:4" x14ac:dyDescent="0.2">
      <c r="A155" s="89">
        <v>153</v>
      </c>
      <c r="B155" s="129" t="s">
        <v>89</v>
      </c>
      <c r="C155" s="89" t="s">
        <v>258</v>
      </c>
      <c r="D155" s="94">
        <f>'Initial Allocation'!I156</f>
        <v>9000</v>
      </c>
    </row>
    <row r="156" spans="1:4" x14ac:dyDescent="0.2">
      <c r="A156" s="89">
        <v>154</v>
      </c>
      <c r="B156" s="129" t="s">
        <v>91</v>
      </c>
      <c r="C156" s="89" t="s">
        <v>258</v>
      </c>
      <c r="D156" s="94">
        <f>'Initial Allocation'!I157</f>
        <v>6300</v>
      </c>
    </row>
    <row r="157" spans="1:4" x14ac:dyDescent="0.2">
      <c r="A157" s="89">
        <v>155</v>
      </c>
      <c r="B157" s="129" t="s">
        <v>423</v>
      </c>
      <c r="C157" s="89" t="s">
        <v>258</v>
      </c>
      <c r="D157" s="94">
        <f>'Initial Allocation'!I158</f>
        <v>500</v>
      </c>
    </row>
    <row r="158" spans="1:4" x14ac:dyDescent="0.2">
      <c r="A158" s="89">
        <v>156</v>
      </c>
      <c r="B158" s="130" t="s">
        <v>309</v>
      </c>
      <c r="C158" s="89" t="s">
        <v>258</v>
      </c>
      <c r="D158" s="94">
        <f>'Initial Allocation'!I159</f>
        <v>900</v>
      </c>
    </row>
    <row r="159" spans="1:4" x14ac:dyDescent="0.2">
      <c r="A159" s="89">
        <v>157</v>
      </c>
      <c r="B159" s="127" t="s">
        <v>166</v>
      </c>
      <c r="C159" s="89" t="s">
        <v>258</v>
      </c>
      <c r="D159" s="94">
        <f>'Initial Allocation'!I160</f>
        <v>300</v>
      </c>
    </row>
    <row r="160" spans="1:4" x14ac:dyDescent="0.2">
      <c r="A160" s="89">
        <v>158</v>
      </c>
      <c r="B160" s="128" t="s">
        <v>236</v>
      </c>
      <c r="C160" s="89" t="s">
        <v>258</v>
      </c>
      <c r="D160" s="94">
        <f>'Initial Allocation'!I161</f>
        <v>300</v>
      </c>
    </row>
    <row r="161" spans="1:4" x14ac:dyDescent="0.2">
      <c r="A161" s="89">
        <v>159</v>
      </c>
      <c r="B161" s="129" t="s">
        <v>93</v>
      </c>
      <c r="C161" s="89" t="s">
        <v>258</v>
      </c>
      <c r="D161" s="94">
        <f>'Initial Allocation'!I162</f>
        <v>3000</v>
      </c>
    </row>
    <row r="162" spans="1:4" ht="30" x14ac:dyDescent="0.2">
      <c r="A162" s="89">
        <v>160</v>
      </c>
      <c r="B162" s="130" t="s">
        <v>237</v>
      </c>
      <c r="C162" s="89" t="s">
        <v>258</v>
      </c>
      <c r="D162" s="94">
        <f>'Initial Allocation'!I163</f>
        <v>1300</v>
      </c>
    </row>
    <row r="163" spans="1:4" x14ac:dyDescent="0.2">
      <c r="A163" s="89">
        <v>161</v>
      </c>
      <c r="B163" s="129" t="s">
        <v>94</v>
      </c>
      <c r="C163" s="89" t="s">
        <v>258</v>
      </c>
      <c r="D163" s="94">
        <f>'Initial Allocation'!I164</f>
        <v>11000</v>
      </c>
    </row>
    <row r="164" spans="1:4" ht="30" x14ac:dyDescent="0.2">
      <c r="A164" s="89">
        <v>162</v>
      </c>
      <c r="B164" s="129" t="s">
        <v>95</v>
      </c>
      <c r="C164" s="89" t="s">
        <v>258</v>
      </c>
      <c r="D164" s="94">
        <f>'Initial Allocation'!I165</f>
        <v>1000</v>
      </c>
    </row>
    <row r="165" spans="1:4" x14ac:dyDescent="0.2">
      <c r="A165" s="89">
        <v>163</v>
      </c>
      <c r="B165" s="130" t="s">
        <v>359</v>
      </c>
      <c r="C165" s="89" t="s">
        <v>258</v>
      </c>
      <c r="D165" s="94">
        <f>'Initial Allocation'!I166</f>
        <v>0</v>
      </c>
    </row>
    <row r="166" spans="1:4" ht="30" x14ac:dyDescent="0.2">
      <c r="A166" s="89">
        <v>164</v>
      </c>
      <c r="B166" s="129" t="s">
        <v>389</v>
      </c>
      <c r="C166" s="89" t="s">
        <v>258</v>
      </c>
      <c r="D166" s="94">
        <f>'Initial Allocation'!I167</f>
        <v>50</v>
      </c>
    </row>
    <row r="167" spans="1:4" x14ac:dyDescent="0.2">
      <c r="A167" s="89">
        <v>165</v>
      </c>
      <c r="B167" s="127" t="s">
        <v>97</v>
      </c>
      <c r="C167" s="89" t="s">
        <v>258</v>
      </c>
      <c r="D167" s="94">
        <f>'Initial Allocation'!I168</f>
        <v>4700</v>
      </c>
    </row>
    <row r="168" spans="1:4" x14ac:dyDescent="0.2">
      <c r="A168" s="89">
        <v>166</v>
      </c>
      <c r="B168" s="130" t="s">
        <v>310</v>
      </c>
      <c r="C168" s="89" t="s">
        <v>258</v>
      </c>
      <c r="D168" s="94">
        <f>'Initial Allocation'!I169</f>
        <v>500</v>
      </c>
    </row>
    <row r="169" spans="1:4" x14ac:dyDescent="0.2">
      <c r="A169" s="89">
        <v>167</v>
      </c>
      <c r="B169" s="130" t="s">
        <v>257</v>
      </c>
      <c r="C169" s="89" t="s">
        <v>258</v>
      </c>
      <c r="D169" s="94">
        <f>'Initial Allocation'!I170</f>
        <v>750</v>
      </c>
    </row>
    <row r="170" spans="1:4" ht="30" x14ac:dyDescent="0.2">
      <c r="A170" s="89">
        <v>168</v>
      </c>
      <c r="B170" s="130" t="s">
        <v>403</v>
      </c>
      <c r="C170" s="89" t="s">
        <v>258</v>
      </c>
      <c r="D170" s="94">
        <f>'Initial Allocation'!I171</f>
        <v>0</v>
      </c>
    </row>
    <row r="171" spans="1:4" x14ac:dyDescent="0.2">
      <c r="A171" s="89">
        <v>169</v>
      </c>
      <c r="B171" s="130" t="s">
        <v>375</v>
      </c>
      <c r="C171" s="89" t="s">
        <v>258</v>
      </c>
      <c r="D171" s="94">
        <f>'Initial Allocation'!I172</f>
        <v>500</v>
      </c>
    </row>
    <row r="172" spans="1:4" x14ac:dyDescent="0.2">
      <c r="A172" s="89">
        <v>170</v>
      </c>
      <c r="B172" s="130" t="s">
        <v>428</v>
      </c>
      <c r="C172" s="89" t="s">
        <v>258</v>
      </c>
      <c r="D172" s="94">
        <f>'Initial Allocation'!I173</f>
        <v>800</v>
      </c>
    </row>
    <row r="173" spans="1:4" ht="30" x14ac:dyDescent="0.2">
      <c r="A173" s="89">
        <v>171</v>
      </c>
      <c r="B173" s="130" t="s">
        <v>425</v>
      </c>
      <c r="C173" s="89" t="s">
        <v>258</v>
      </c>
      <c r="D173" s="94">
        <f>'Initial Allocation'!I174</f>
        <v>500</v>
      </c>
    </row>
    <row r="174" spans="1:4" x14ac:dyDescent="0.2">
      <c r="A174" s="89">
        <v>172</v>
      </c>
      <c r="B174" s="129" t="s">
        <v>99</v>
      </c>
      <c r="C174" s="89" t="s">
        <v>258</v>
      </c>
      <c r="D174" s="94">
        <f>'Initial Allocation'!I175</f>
        <v>550</v>
      </c>
    </row>
    <row r="175" spans="1:4" x14ac:dyDescent="0.2">
      <c r="A175" s="89">
        <v>173</v>
      </c>
      <c r="B175" s="129" t="s">
        <v>100</v>
      </c>
      <c r="C175" s="89" t="s">
        <v>258</v>
      </c>
      <c r="D175" s="94">
        <f>'Initial Allocation'!I176</f>
        <v>1100</v>
      </c>
    </row>
    <row r="176" spans="1:4" x14ac:dyDescent="0.2">
      <c r="A176" s="89">
        <v>174</v>
      </c>
      <c r="B176" s="129" t="s">
        <v>101</v>
      </c>
      <c r="C176" s="89" t="s">
        <v>258</v>
      </c>
      <c r="D176" s="94">
        <f>'Initial Allocation'!I177</f>
        <v>3000</v>
      </c>
    </row>
    <row r="177" spans="1:4" x14ac:dyDescent="0.2">
      <c r="A177" s="89">
        <v>175</v>
      </c>
      <c r="B177" s="130" t="s">
        <v>395</v>
      </c>
      <c r="C177" s="89" t="s">
        <v>258</v>
      </c>
      <c r="D177" s="94">
        <f>'Initial Allocation'!I178</f>
        <v>750</v>
      </c>
    </row>
    <row r="178" spans="1:4" x14ac:dyDescent="0.2">
      <c r="A178" s="89">
        <v>176</v>
      </c>
      <c r="B178" s="129" t="s">
        <v>102</v>
      </c>
      <c r="C178" s="89" t="s">
        <v>258</v>
      </c>
      <c r="D178" s="94">
        <f>'Initial Allocation'!I179</f>
        <v>7000</v>
      </c>
    </row>
    <row r="179" spans="1:4" x14ac:dyDescent="0.2">
      <c r="A179" s="89">
        <v>177</v>
      </c>
      <c r="B179" s="130" t="s">
        <v>436</v>
      </c>
      <c r="C179" s="89" t="s">
        <v>258</v>
      </c>
      <c r="D179" s="94">
        <f>'Initial Allocation'!I180</f>
        <v>100</v>
      </c>
    </row>
    <row r="180" spans="1:4" x14ac:dyDescent="0.2">
      <c r="A180" s="89">
        <v>178</v>
      </c>
      <c r="B180" s="129" t="s">
        <v>103</v>
      </c>
      <c r="C180" s="89" t="s">
        <v>258</v>
      </c>
      <c r="D180" s="94">
        <f>'Initial Allocation'!I181</f>
        <v>150</v>
      </c>
    </row>
    <row r="181" spans="1:4" x14ac:dyDescent="0.2">
      <c r="A181" s="89">
        <v>179</v>
      </c>
      <c r="B181" s="130" t="s">
        <v>427</v>
      </c>
      <c r="C181" s="89" t="s">
        <v>258</v>
      </c>
      <c r="D181" s="94">
        <f>'Initial Allocation'!I182</f>
        <v>300</v>
      </c>
    </row>
    <row r="182" spans="1:4" x14ac:dyDescent="0.2">
      <c r="A182" s="89">
        <v>180</v>
      </c>
      <c r="B182" s="129" t="s">
        <v>105</v>
      </c>
      <c r="C182" s="89" t="s">
        <v>258</v>
      </c>
      <c r="D182" s="94">
        <f>'Initial Allocation'!I184</f>
        <v>900</v>
      </c>
    </row>
    <row r="183" spans="1:4" ht="30" x14ac:dyDescent="0.2">
      <c r="A183" s="89">
        <v>181</v>
      </c>
      <c r="B183" s="129" t="s">
        <v>104</v>
      </c>
      <c r="C183" s="89" t="s">
        <v>258</v>
      </c>
      <c r="D183" s="94">
        <f>'Initial Allocation'!I183</f>
        <v>5000</v>
      </c>
    </row>
    <row r="184" spans="1:4" x14ac:dyDescent="0.2">
      <c r="A184" s="89">
        <v>182</v>
      </c>
      <c r="B184" s="129" t="s">
        <v>106</v>
      </c>
      <c r="C184" s="89" t="s">
        <v>258</v>
      </c>
      <c r="D184" s="94">
        <f>'Initial Allocation'!I185</f>
        <v>7100</v>
      </c>
    </row>
    <row r="185" spans="1:4" ht="30" x14ac:dyDescent="0.2">
      <c r="A185" s="89">
        <v>183</v>
      </c>
      <c r="B185" s="130" t="s">
        <v>376</v>
      </c>
      <c r="C185" s="89" t="s">
        <v>258</v>
      </c>
      <c r="D185" s="94">
        <f>'Initial Allocation'!I186</f>
        <v>500</v>
      </c>
    </row>
    <row r="186" spans="1:4" x14ac:dyDescent="0.2">
      <c r="A186" s="89">
        <v>184</v>
      </c>
      <c r="B186" s="130" t="s">
        <v>424</v>
      </c>
      <c r="C186" s="89" t="s">
        <v>258</v>
      </c>
      <c r="D186" s="94">
        <f>'Initial Allocation'!I187</f>
        <v>500</v>
      </c>
    </row>
    <row r="187" spans="1:4" x14ac:dyDescent="0.2">
      <c r="A187" s="89">
        <v>185</v>
      </c>
      <c r="B187" s="130" t="s">
        <v>440</v>
      </c>
      <c r="C187" s="89" t="s">
        <v>258</v>
      </c>
      <c r="D187" s="94">
        <f>'Initial Allocation'!I188</f>
        <v>0</v>
      </c>
    </row>
    <row r="188" spans="1:4" x14ac:dyDescent="0.2">
      <c r="A188" s="89">
        <v>186</v>
      </c>
      <c r="B188" s="129" t="s">
        <v>107</v>
      </c>
      <c r="C188" s="89" t="s">
        <v>258</v>
      </c>
      <c r="D188" s="94">
        <f>'Initial Allocation'!I189</f>
        <v>11000</v>
      </c>
    </row>
    <row r="189" spans="1:4" x14ac:dyDescent="0.2">
      <c r="A189" s="89">
        <v>187</v>
      </c>
      <c r="B189" s="130" t="s">
        <v>408</v>
      </c>
      <c r="C189" s="89" t="s">
        <v>258</v>
      </c>
      <c r="D189" s="94">
        <f>'Initial Allocation'!I190</f>
        <v>0</v>
      </c>
    </row>
    <row r="190" spans="1:4" x14ac:dyDescent="0.2">
      <c r="A190" s="89">
        <v>188</v>
      </c>
      <c r="B190" s="130" t="s">
        <v>312</v>
      </c>
      <c r="C190" s="89" t="s">
        <v>258</v>
      </c>
      <c r="D190" s="94">
        <f>'Initial Allocation'!I191</f>
        <v>80</v>
      </c>
    </row>
    <row r="191" spans="1:4" x14ac:dyDescent="0.2">
      <c r="A191" s="89">
        <v>189</v>
      </c>
      <c r="B191" s="130" t="s">
        <v>426</v>
      </c>
      <c r="C191" s="89" t="s">
        <v>258</v>
      </c>
      <c r="D191" s="94">
        <f>'Initial Allocation'!I192</f>
        <v>500</v>
      </c>
    </row>
    <row r="192" spans="1:4" x14ac:dyDescent="0.2">
      <c r="A192" s="89">
        <v>190</v>
      </c>
      <c r="B192" s="130" t="s">
        <v>409</v>
      </c>
      <c r="C192" s="89" t="s">
        <v>258</v>
      </c>
      <c r="D192" s="94">
        <f>'Initial Allocation'!I193</f>
        <v>150</v>
      </c>
    </row>
    <row r="193" spans="1:4" x14ac:dyDescent="0.2">
      <c r="A193" s="89">
        <v>191</v>
      </c>
      <c r="B193" s="129" t="s">
        <v>108</v>
      </c>
      <c r="C193" s="89" t="s">
        <v>258</v>
      </c>
      <c r="D193" s="94">
        <f>'Initial Allocation'!I194</f>
        <v>200</v>
      </c>
    </row>
    <row r="194" spans="1:4" x14ac:dyDescent="0.2">
      <c r="A194" s="89">
        <v>192</v>
      </c>
      <c r="B194" s="129" t="s">
        <v>109</v>
      </c>
      <c r="C194" s="89" t="s">
        <v>258</v>
      </c>
      <c r="D194" s="94">
        <f>'Initial Allocation'!I195</f>
        <v>750</v>
      </c>
    </row>
    <row r="195" spans="1:4" x14ac:dyDescent="0.2">
      <c r="A195" s="89">
        <v>193</v>
      </c>
      <c r="B195" s="127" t="s">
        <v>350</v>
      </c>
      <c r="C195" s="89" t="s">
        <v>258</v>
      </c>
      <c r="D195" s="94">
        <f>'Initial Allocation'!I196</f>
        <v>0</v>
      </c>
    </row>
    <row r="196" spans="1:4" x14ac:dyDescent="0.2">
      <c r="A196" s="89">
        <v>194</v>
      </c>
      <c r="B196" s="129" t="s">
        <v>110</v>
      </c>
      <c r="C196" s="89" t="s">
        <v>258</v>
      </c>
      <c r="D196" s="94">
        <f>'Initial Allocation'!I197</f>
        <v>1100</v>
      </c>
    </row>
    <row r="197" spans="1:4" x14ac:dyDescent="0.2">
      <c r="A197" s="89">
        <v>195</v>
      </c>
      <c r="B197" s="130" t="s">
        <v>111</v>
      </c>
      <c r="C197" s="89" t="s">
        <v>258</v>
      </c>
      <c r="D197" s="94">
        <f>'Initial Allocation'!I198</f>
        <v>750</v>
      </c>
    </row>
    <row r="198" spans="1:4" x14ac:dyDescent="0.2">
      <c r="A198" s="89">
        <v>196</v>
      </c>
      <c r="B198" s="130" t="s">
        <v>313</v>
      </c>
      <c r="C198" s="89" t="s">
        <v>258</v>
      </c>
      <c r="D198" s="94">
        <f>'Initial Allocation'!I199</f>
        <v>0</v>
      </c>
    </row>
    <row r="199" spans="1:4" x14ac:dyDescent="0.2">
      <c r="A199" s="89">
        <v>197</v>
      </c>
      <c r="B199" s="130" t="s">
        <v>374</v>
      </c>
      <c r="C199" s="89" t="s">
        <v>258</v>
      </c>
      <c r="D199" s="94">
        <f>'Initial Allocation'!I200</f>
        <v>0</v>
      </c>
    </row>
    <row r="200" spans="1:4" x14ac:dyDescent="0.2">
      <c r="A200" s="89">
        <v>198</v>
      </c>
      <c r="B200" s="130" t="s">
        <v>218</v>
      </c>
      <c r="C200" s="89" t="s">
        <v>258</v>
      </c>
      <c r="D200" s="94">
        <f>'Initial Allocation'!I201</f>
        <v>400</v>
      </c>
    </row>
    <row r="201" spans="1:4" x14ac:dyDescent="0.2">
      <c r="A201" s="89">
        <v>199</v>
      </c>
      <c r="B201" s="130" t="s">
        <v>113</v>
      </c>
      <c r="C201" s="89" t="s">
        <v>258</v>
      </c>
      <c r="D201" s="94">
        <f>'Initial Allocation'!I202</f>
        <v>900</v>
      </c>
    </row>
    <row r="202" spans="1:4" x14ac:dyDescent="0.2">
      <c r="A202" s="89">
        <v>200</v>
      </c>
      <c r="B202" s="129" t="s">
        <v>114</v>
      </c>
      <c r="C202" s="89" t="s">
        <v>258</v>
      </c>
      <c r="D202" s="94">
        <f>'Initial Allocation'!I203</f>
        <v>1000</v>
      </c>
    </row>
    <row r="203" spans="1:4" ht="30" x14ac:dyDescent="0.2">
      <c r="A203" s="89">
        <v>201</v>
      </c>
      <c r="B203" s="127" t="s">
        <v>169</v>
      </c>
      <c r="C203" s="89" t="s">
        <v>258</v>
      </c>
      <c r="D203" s="94">
        <f>'Initial Allocation'!I204</f>
        <v>500</v>
      </c>
    </row>
    <row r="204" spans="1:4" x14ac:dyDescent="0.2">
      <c r="A204" s="89">
        <v>202</v>
      </c>
      <c r="B204" s="127" t="s">
        <v>214</v>
      </c>
      <c r="C204" s="89" t="s">
        <v>258</v>
      </c>
      <c r="D204" s="94">
        <f>'Initial Allocation'!I205</f>
        <v>300</v>
      </c>
    </row>
    <row r="205" spans="1:4" x14ac:dyDescent="0.2">
      <c r="A205" s="89">
        <v>203</v>
      </c>
      <c r="B205" s="129" t="s">
        <v>115</v>
      </c>
      <c r="C205" s="89" t="s">
        <v>258</v>
      </c>
      <c r="D205" s="94">
        <f>'Initial Allocation'!I206</f>
        <v>750</v>
      </c>
    </row>
    <row r="206" spans="1:4" ht="30" x14ac:dyDescent="0.2">
      <c r="A206" s="89">
        <v>204</v>
      </c>
      <c r="B206" s="129" t="s">
        <v>246</v>
      </c>
      <c r="C206" s="89" t="s">
        <v>258</v>
      </c>
      <c r="D206" s="94">
        <f>'Initial Allocation'!I207</f>
        <v>600</v>
      </c>
    </row>
    <row r="207" spans="1:4" x14ac:dyDescent="0.2">
      <c r="A207" s="89">
        <v>205</v>
      </c>
      <c r="B207" s="130" t="s">
        <v>314</v>
      </c>
      <c r="C207" s="89" t="s">
        <v>258</v>
      </c>
      <c r="D207" s="94">
        <f>'Initial Allocation'!I208</f>
        <v>5000</v>
      </c>
    </row>
    <row r="208" spans="1:4" x14ac:dyDescent="0.2">
      <c r="A208" s="89">
        <v>206</v>
      </c>
      <c r="B208" s="130" t="s">
        <v>448</v>
      </c>
      <c r="C208" s="89" t="s">
        <v>258</v>
      </c>
      <c r="D208" s="94">
        <f>'Initial Allocation'!I209</f>
        <v>0</v>
      </c>
    </row>
    <row r="209" spans="1:4" x14ac:dyDescent="0.2">
      <c r="A209" s="89">
        <v>207</v>
      </c>
      <c r="B209" s="130" t="s">
        <v>360</v>
      </c>
      <c r="C209" s="89" t="s">
        <v>258</v>
      </c>
      <c r="D209" s="94">
        <f>'Initial Allocation'!I210</f>
        <v>250</v>
      </c>
    </row>
    <row r="210" spans="1:4" x14ac:dyDescent="0.2">
      <c r="A210" s="89">
        <v>208</v>
      </c>
      <c r="B210" s="130" t="s">
        <v>467</v>
      </c>
      <c r="C210" s="89" t="s">
        <v>258</v>
      </c>
      <c r="D210" s="94">
        <f>'Initial Allocation'!I211</f>
        <v>300</v>
      </c>
    </row>
    <row r="211" spans="1:4" x14ac:dyDescent="0.2">
      <c r="A211" s="89">
        <v>209</v>
      </c>
      <c r="B211" s="130" t="s">
        <v>454</v>
      </c>
      <c r="C211" s="89" t="s">
        <v>258</v>
      </c>
      <c r="D211" s="94">
        <f>'Initial Allocation'!I212</f>
        <v>500</v>
      </c>
    </row>
    <row r="212" spans="1:4" x14ac:dyDescent="0.2">
      <c r="A212" s="89">
        <v>210</v>
      </c>
      <c r="B212" s="130" t="s">
        <v>430</v>
      </c>
      <c r="C212" s="89" t="s">
        <v>258</v>
      </c>
      <c r="D212" s="94">
        <f>'Initial Allocation'!I213</f>
        <v>600</v>
      </c>
    </row>
    <row r="213" spans="1:4" x14ac:dyDescent="0.2">
      <c r="A213" s="89">
        <v>211</v>
      </c>
      <c r="B213" s="127" t="s">
        <v>171</v>
      </c>
      <c r="C213" s="89" t="s">
        <v>258</v>
      </c>
      <c r="D213" s="94">
        <f>'Initial Allocation'!I214</f>
        <v>0</v>
      </c>
    </row>
    <row r="214" spans="1:4" s="90" customFormat="1" ht="30" x14ac:dyDescent="0.2">
      <c r="A214" s="89">
        <v>212</v>
      </c>
      <c r="B214" s="129" t="s">
        <v>117</v>
      </c>
      <c r="C214" s="89" t="s">
        <v>258</v>
      </c>
      <c r="D214" s="94">
        <f>'Initial Allocation'!I215</f>
        <v>2000</v>
      </c>
    </row>
    <row r="215" spans="1:4" s="90" customFormat="1" ht="30" x14ac:dyDescent="0.2">
      <c r="A215" s="89">
        <v>213</v>
      </c>
      <c r="B215" s="129" t="s">
        <v>205</v>
      </c>
      <c r="C215" s="89" t="s">
        <v>258</v>
      </c>
      <c r="D215" s="94">
        <f>'Initial Allocation'!I216</f>
        <v>700</v>
      </c>
    </row>
    <row r="216" spans="1:4" x14ac:dyDescent="0.2">
      <c r="A216" s="89">
        <v>214</v>
      </c>
      <c r="B216" s="129" t="s">
        <v>118</v>
      </c>
      <c r="C216" s="89" t="s">
        <v>258</v>
      </c>
      <c r="D216" s="94">
        <f>'Initial Allocation'!I217</f>
        <v>0</v>
      </c>
    </row>
    <row r="217" spans="1:4" x14ac:dyDescent="0.2">
      <c r="A217" s="89">
        <v>215</v>
      </c>
      <c r="B217" s="129" t="s">
        <v>356</v>
      </c>
      <c r="C217" s="89" t="s">
        <v>258</v>
      </c>
      <c r="D217" s="94">
        <f>'Initial Allocation'!I218</f>
        <v>2000</v>
      </c>
    </row>
    <row r="218" spans="1:4" ht="30" x14ac:dyDescent="0.2">
      <c r="A218" s="89">
        <v>216</v>
      </c>
      <c r="B218" s="129" t="s">
        <v>119</v>
      </c>
      <c r="C218" s="89" t="s">
        <v>258</v>
      </c>
      <c r="D218" s="94">
        <f>'Initial Allocation'!I219</f>
        <v>1500</v>
      </c>
    </row>
    <row r="219" spans="1:4" x14ac:dyDescent="0.2">
      <c r="A219" s="89">
        <v>217</v>
      </c>
      <c r="B219" s="130" t="s">
        <v>315</v>
      </c>
      <c r="C219" s="89" t="s">
        <v>258</v>
      </c>
      <c r="D219" s="94">
        <f>'Initial Allocation'!I220</f>
        <v>200</v>
      </c>
    </row>
    <row r="220" spans="1:4" x14ac:dyDescent="0.2">
      <c r="A220" s="89">
        <v>218</v>
      </c>
      <c r="B220" s="130" t="s">
        <v>121</v>
      </c>
      <c r="C220" s="89" t="s">
        <v>258</v>
      </c>
      <c r="D220" s="94">
        <f>'Initial Allocation'!I221</f>
        <v>11500</v>
      </c>
    </row>
    <row r="221" spans="1:4" ht="30" x14ac:dyDescent="0.2">
      <c r="A221" s="89">
        <v>219</v>
      </c>
      <c r="B221" s="130" t="s">
        <v>122</v>
      </c>
      <c r="C221" s="89" t="s">
        <v>258</v>
      </c>
      <c r="D221" s="94">
        <f>'Initial Allocation'!I222</f>
        <v>1700</v>
      </c>
    </row>
    <row r="222" spans="1:4" ht="30" x14ac:dyDescent="0.2">
      <c r="A222" s="89">
        <v>220</v>
      </c>
      <c r="B222" s="130" t="s">
        <v>123</v>
      </c>
      <c r="C222" s="89" t="s">
        <v>258</v>
      </c>
      <c r="D222" s="94">
        <f>'Initial Allocation'!I223</f>
        <v>2000</v>
      </c>
    </row>
    <row r="223" spans="1:4" x14ac:dyDescent="0.2">
      <c r="A223" s="89">
        <v>221</v>
      </c>
      <c r="B223" s="130" t="s">
        <v>124</v>
      </c>
      <c r="C223" s="89" t="s">
        <v>258</v>
      </c>
      <c r="D223" s="94">
        <f>'Initial Allocation'!I224</f>
        <v>350</v>
      </c>
    </row>
    <row r="224" spans="1:4" x14ac:dyDescent="0.2">
      <c r="A224" s="89">
        <v>222</v>
      </c>
      <c r="B224" s="130" t="s">
        <v>451</v>
      </c>
      <c r="C224" s="89" t="s">
        <v>258</v>
      </c>
      <c r="D224" s="94">
        <f>'Initial Allocation'!I225</f>
        <v>0</v>
      </c>
    </row>
    <row r="225" spans="1:4" x14ac:dyDescent="0.2">
      <c r="A225" s="89">
        <v>223</v>
      </c>
      <c r="B225" s="130" t="s">
        <v>247</v>
      </c>
      <c r="C225" s="89" t="s">
        <v>258</v>
      </c>
      <c r="D225" s="94">
        <f>'Initial Allocation'!I226</f>
        <v>0</v>
      </c>
    </row>
    <row r="226" spans="1:4" x14ac:dyDescent="0.2">
      <c r="A226" s="89">
        <v>224</v>
      </c>
      <c r="B226" s="130" t="s">
        <v>397</v>
      </c>
      <c r="C226" s="89" t="s">
        <v>258</v>
      </c>
      <c r="D226" s="94">
        <f>'Initial Allocation'!I227</f>
        <v>900</v>
      </c>
    </row>
    <row r="227" spans="1:4" x14ac:dyDescent="0.2">
      <c r="A227" s="89">
        <v>225</v>
      </c>
      <c r="B227" s="130" t="s">
        <v>125</v>
      </c>
      <c r="C227" s="89" t="s">
        <v>258</v>
      </c>
      <c r="D227" s="94">
        <f>'Initial Allocation'!I228</f>
        <v>6700</v>
      </c>
    </row>
    <row r="228" spans="1:4" x14ac:dyDescent="0.2">
      <c r="A228" s="89">
        <v>226</v>
      </c>
      <c r="B228" s="130" t="s">
        <v>433</v>
      </c>
      <c r="C228" s="89" t="s">
        <v>258</v>
      </c>
      <c r="D228" s="95">
        <f>'Initial Allocation'!I229</f>
        <v>100</v>
      </c>
    </row>
    <row r="229" spans="1:4" x14ac:dyDescent="0.2">
      <c r="B229" s="96" t="s">
        <v>380</v>
      </c>
      <c r="D229" s="97">
        <f>SUM(D3:D228)</f>
        <v>389230</v>
      </c>
    </row>
    <row r="230" spans="1:4" x14ac:dyDescent="0.2">
      <c r="B230" s="98"/>
    </row>
    <row r="231" spans="1:4" x14ac:dyDescent="0.2">
      <c r="B231" s="103" t="s">
        <v>147</v>
      </c>
    </row>
    <row r="232" spans="1:4" ht="30" x14ac:dyDescent="0.2">
      <c r="A232" s="89">
        <v>227</v>
      </c>
      <c r="B232" s="129" t="s">
        <v>127</v>
      </c>
      <c r="C232" s="89" t="s">
        <v>258</v>
      </c>
      <c r="D232" s="94">
        <f>'Initial Allocation'!I232</f>
        <v>10000</v>
      </c>
    </row>
    <row r="233" spans="1:4" x14ac:dyDescent="0.2">
      <c r="A233" s="89">
        <v>228</v>
      </c>
      <c r="B233" s="128" t="s">
        <v>453</v>
      </c>
      <c r="C233" s="89" t="s">
        <v>258</v>
      </c>
      <c r="D233" s="94">
        <f>'Initial Allocation'!I233</f>
        <v>500</v>
      </c>
    </row>
    <row r="234" spans="1:4" x14ac:dyDescent="0.2">
      <c r="A234" s="89">
        <v>229</v>
      </c>
      <c r="B234" s="129" t="s">
        <v>128</v>
      </c>
      <c r="C234" s="89" t="s">
        <v>258</v>
      </c>
      <c r="D234" s="94">
        <f>'Initial Allocation'!I234</f>
        <v>9150</v>
      </c>
    </row>
    <row r="235" spans="1:4" ht="30" x14ac:dyDescent="0.2">
      <c r="A235" s="89">
        <v>230</v>
      </c>
      <c r="B235" s="129" t="s">
        <v>129</v>
      </c>
      <c r="C235" s="89" t="s">
        <v>258</v>
      </c>
      <c r="D235" s="94">
        <f>'Initial Allocation'!I235</f>
        <v>4000</v>
      </c>
    </row>
    <row r="236" spans="1:4" x14ac:dyDescent="0.2">
      <c r="A236" s="89">
        <v>231</v>
      </c>
      <c r="B236" s="129" t="s">
        <v>130</v>
      </c>
      <c r="C236" s="89" t="s">
        <v>258</v>
      </c>
      <c r="D236" s="94">
        <f>'Initial Allocation'!I236</f>
        <v>750</v>
      </c>
    </row>
    <row r="237" spans="1:4" x14ac:dyDescent="0.2">
      <c r="A237" s="89">
        <v>232</v>
      </c>
      <c r="B237" s="131" t="s">
        <v>153</v>
      </c>
      <c r="C237" s="89" t="s">
        <v>258</v>
      </c>
      <c r="D237" s="94">
        <f>'Initial Allocation'!I237</f>
        <v>2050</v>
      </c>
    </row>
    <row r="238" spans="1:4" ht="30" x14ac:dyDescent="0.2">
      <c r="A238" s="89">
        <v>233</v>
      </c>
      <c r="B238" s="131" t="s">
        <v>155</v>
      </c>
      <c r="C238" s="89" t="s">
        <v>258</v>
      </c>
      <c r="D238" s="94">
        <f>'Initial Allocation'!I238</f>
        <v>200</v>
      </c>
    </row>
    <row r="239" spans="1:4" x14ac:dyDescent="0.2">
      <c r="A239" s="89">
        <v>234</v>
      </c>
      <c r="B239" s="129" t="s">
        <v>131</v>
      </c>
      <c r="C239" s="89" t="s">
        <v>258</v>
      </c>
      <c r="D239" s="94">
        <f>'Initial Allocation'!I239</f>
        <v>4000</v>
      </c>
    </row>
    <row r="240" spans="1:4" ht="30" x14ac:dyDescent="0.2">
      <c r="A240" s="89">
        <v>235</v>
      </c>
      <c r="B240" s="129" t="s">
        <v>132</v>
      </c>
      <c r="C240" s="89" t="s">
        <v>258</v>
      </c>
      <c r="D240" s="94">
        <f>'Initial Allocation'!I240</f>
        <v>1600</v>
      </c>
    </row>
    <row r="241" spans="1:4" x14ac:dyDescent="0.2">
      <c r="A241" s="89">
        <v>236</v>
      </c>
      <c r="B241" s="131" t="s">
        <v>291</v>
      </c>
      <c r="C241" s="89" t="s">
        <v>258</v>
      </c>
      <c r="D241" s="94">
        <f>'Initial Allocation'!I241</f>
        <v>0</v>
      </c>
    </row>
    <row r="242" spans="1:4" x14ac:dyDescent="0.2">
      <c r="A242" s="89">
        <v>237</v>
      </c>
      <c r="B242" s="130" t="s">
        <v>133</v>
      </c>
      <c r="C242" s="89" t="s">
        <v>258</v>
      </c>
      <c r="D242" s="94">
        <f>'Initial Allocation'!I242</f>
        <v>4000</v>
      </c>
    </row>
    <row r="243" spans="1:4" x14ac:dyDescent="0.2">
      <c r="A243" s="89">
        <v>238</v>
      </c>
      <c r="B243" s="130" t="s">
        <v>341</v>
      </c>
      <c r="C243" s="89" t="s">
        <v>258</v>
      </c>
      <c r="D243" s="94">
        <f>'Initial Allocation'!I243</f>
        <v>500</v>
      </c>
    </row>
    <row r="244" spans="1:4" x14ac:dyDescent="0.2">
      <c r="A244" s="89">
        <v>239</v>
      </c>
      <c r="B244" s="130" t="s">
        <v>225</v>
      </c>
      <c r="C244" s="89" t="s">
        <v>258</v>
      </c>
      <c r="D244" s="94">
        <f>'Initial Allocation'!I244</f>
        <v>450</v>
      </c>
    </row>
    <row r="245" spans="1:4" ht="30" x14ac:dyDescent="0.2">
      <c r="A245" s="89">
        <v>240</v>
      </c>
      <c r="B245" s="129" t="s">
        <v>134</v>
      </c>
      <c r="C245" s="89" t="s">
        <v>258</v>
      </c>
      <c r="D245" s="94">
        <f>'Initial Allocation'!I245</f>
        <v>1200</v>
      </c>
    </row>
    <row r="246" spans="1:4" x14ac:dyDescent="0.2">
      <c r="A246" s="89">
        <v>241</v>
      </c>
      <c r="B246" s="130" t="s">
        <v>435</v>
      </c>
      <c r="C246" s="89" t="s">
        <v>258</v>
      </c>
      <c r="D246" s="94">
        <f>'Initial Allocation'!I246</f>
        <v>0</v>
      </c>
    </row>
    <row r="247" spans="1:4" x14ac:dyDescent="0.2">
      <c r="A247" s="89">
        <v>242</v>
      </c>
      <c r="B247" s="129" t="s">
        <v>135</v>
      </c>
      <c r="C247" s="89" t="s">
        <v>258</v>
      </c>
      <c r="D247" s="94">
        <f>'Initial Allocation'!I247</f>
        <v>1500</v>
      </c>
    </row>
    <row r="248" spans="1:4" ht="30" x14ac:dyDescent="0.2">
      <c r="A248" s="89">
        <v>243</v>
      </c>
      <c r="B248" s="129" t="s">
        <v>136</v>
      </c>
      <c r="C248" s="89" t="s">
        <v>258</v>
      </c>
      <c r="D248" s="94">
        <f>'Initial Allocation'!I248</f>
        <v>1500</v>
      </c>
    </row>
    <row r="249" spans="1:4" x14ac:dyDescent="0.2">
      <c r="A249" s="89">
        <v>244</v>
      </c>
      <c r="B249" s="129" t="s">
        <v>137</v>
      </c>
      <c r="C249" s="89" t="s">
        <v>258</v>
      </c>
      <c r="D249" s="94">
        <f>'Initial Allocation'!I249</f>
        <v>4000</v>
      </c>
    </row>
    <row r="250" spans="1:4" ht="45" x14ac:dyDescent="0.2">
      <c r="A250" s="89">
        <v>245</v>
      </c>
      <c r="B250" s="129" t="s">
        <v>138</v>
      </c>
      <c r="C250" s="89" t="s">
        <v>258</v>
      </c>
      <c r="D250" s="94">
        <f>'Initial Allocation'!I250</f>
        <v>1600</v>
      </c>
    </row>
    <row r="251" spans="1:4" x14ac:dyDescent="0.2">
      <c r="A251" s="89">
        <v>246</v>
      </c>
      <c r="B251" s="129" t="s">
        <v>139</v>
      </c>
      <c r="C251" s="89" t="s">
        <v>258</v>
      </c>
      <c r="D251" s="94">
        <f>'Initial Allocation'!I251</f>
        <v>1850</v>
      </c>
    </row>
    <row r="252" spans="1:4" x14ac:dyDescent="0.2">
      <c r="A252" s="89">
        <v>247</v>
      </c>
      <c r="B252" s="131" t="s">
        <v>157</v>
      </c>
      <c r="C252" s="89" t="s">
        <v>258</v>
      </c>
      <c r="D252" s="94">
        <f>'Initial Allocation'!I252</f>
        <v>1100</v>
      </c>
    </row>
    <row r="253" spans="1:4" ht="30" x14ac:dyDescent="0.2">
      <c r="A253" s="89">
        <v>248</v>
      </c>
      <c r="B253" s="130" t="s">
        <v>292</v>
      </c>
      <c r="C253" s="89" t="s">
        <v>258</v>
      </c>
      <c r="D253" s="94">
        <f>'Initial Allocation'!I253</f>
        <v>400</v>
      </c>
    </row>
    <row r="254" spans="1:4" x14ac:dyDescent="0.2">
      <c r="A254" s="89">
        <v>249</v>
      </c>
      <c r="B254" s="129" t="s">
        <v>141</v>
      </c>
      <c r="C254" s="89" t="s">
        <v>258</v>
      </c>
      <c r="D254" s="94">
        <f>'Initial Allocation'!I254</f>
        <v>5000</v>
      </c>
    </row>
    <row r="255" spans="1:4" x14ac:dyDescent="0.2">
      <c r="A255" s="89">
        <v>250</v>
      </c>
      <c r="B255" s="129" t="s">
        <v>142</v>
      </c>
      <c r="C255" s="89" t="s">
        <v>258</v>
      </c>
      <c r="D255" s="94">
        <f>'Initial Allocation'!I255</f>
        <v>7550</v>
      </c>
    </row>
    <row r="256" spans="1:4" x14ac:dyDescent="0.2">
      <c r="A256" s="89">
        <v>251</v>
      </c>
      <c r="B256" s="130" t="s">
        <v>446</v>
      </c>
      <c r="C256" s="89" t="s">
        <v>258</v>
      </c>
      <c r="D256" s="94">
        <f>'Initial Allocation'!I256</f>
        <v>0</v>
      </c>
    </row>
    <row r="257" spans="1:4" ht="30" x14ac:dyDescent="0.2">
      <c r="A257" s="89">
        <v>252</v>
      </c>
      <c r="B257" s="130" t="s">
        <v>242</v>
      </c>
      <c r="C257" s="89" t="s">
        <v>258</v>
      </c>
      <c r="D257" s="94">
        <f>'Initial Allocation'!I257</f>
        <v>500</v>
      </c>
    </row>
    <row r="258" spans="1:4" ht="30" x14ac:dyDescent="0.2">
      <c r="A258" s="89">
        <v>253</v>
      </c>
      <c r="B258" s="130" t="s">
        <v>243</v>
      </c>
      <c r="C258" s="89" t="s">
        <v>258</v>
      </c>
      <c r="D258" s="94">
        <f>'Initial Allocation'!I258</f>
        <v>250</v>
      </c>
    </row>
    <row r="259" spans="1:4" ht="30" x14ac:dyDescent="0.2">
      <c r="A259" s="89">
        <v>254</v>
      </c>
      <c r="B259" s="129" t="s">
        <v>143</v>
      </c>
      <c r="C259" s="89" t="s">
        <v>258</v>
      </c>
      <c r="D259" s="94">
        <f>'Initial Allocation'!I259</f>
        <v>2625</v>
      </c>
    </row>
    <row r="260" spans="1:4" ht="30" x14ac:dyDescent="0.2">
      <c r="A260" s="89">
        <v>255</v>
      </c>
      <c r="B260" s="129" t="s">
        <v>144</v>
      </c>
      <c r="C260" s="89" t="s">
        <v>258</v>
      </c>
      <c r="D260" s="94">
        <f>'Initial Allocation'!I260</f>
        <v>2500</v>
      </c>
    </row>
    <row r="261" spans="1:4" x14ac:dyDescent="0.2">
      <c r="A261" s="89">
        <v>256</v>
      </c>
      <c r="B261" s="129" t="s">
        <v>145</v>
      </c>
      <c r="C261" s="89" t="s">
        <v>258</v>
      </c>
      <c r="D261" s="94">
        <f>'Initial Allocation'!I261</f>
        <v>1500</v>
      </c>
    </row>
    <row r="262" spans="1:4" x14ac:dyDescent="0.2">
      <c r="A262" s="89">
        <v>257</v>
      </c>
      <c r="B262" s="127" t="s">
        <v>168</v>
      </c>
      <c r="C262" s="89" t="s">
        <v>258</v>
      </c>
      <c r="D262" s="95">
        <f>'Initial Allocation'!I262</f>
        <v>1500</v>
      </c>
    </row>
    <row r="263" spans="1:4" x14ac:dyDescent="0.2">
      <c r="B263" s="96" t="s">
        <v>381</v>
      </c>
      <c r="D263" s="97">
        <f>SUM(D232:D262)</f>
        <v>71775</v>
      </c>
    </row>
    <row r="264" spans="1:4" x14ac:dyDescent="0.2">
      <c r="B264" s="99"/>
    </row>
    <row r="265" spans="1:4" x14ac:dyDescent="0.2">
      <c r="B265" s="99"/>
    </row>
    <row r="266" spans="1:4" x14ac:dyDescent="0.2">
      <c r="B266" s="100"/>
    </row>
    <row r="267" spans="1:4" x14ac:dyDescent="0.2">
      <c r="B267" s="100"/>
    </row>
    <row r="268" spans="1:4" x14ac:dyDescent="0.2">
      <c r="B268" s="99"/>
    </row>
    <row r="269" spans="1:4" x14ac:dyDescent="0.2">
      <c r="B269" s="99"/>
    </row>
    <row r="270" spans="1:4" x14ac:dyDescent="0.2">
      <c r="B270" s="100"/>
    </row>
    <row r="271" spans="1:4" x14ac:dyDescent="0.2">
      <c r="B271" s="99"/>
    </row>
    <row r="272" spans="1:4" x14ac:dyDescent="0.2">
      <c r="B272" s="101"/>
    </row>
    <row r="273" spans="2:2" x14ac:dyDescent="0.2">
      <c r="B273" s="99"/>
    </row>
    <row r="274" spans="2:2" x14ac:dyDescent="0.2">
      <c r="B274" s="101"/>
    </row>
    <row r="275" spans="2:2" x14ac:dyDescent="0.2">
      <c r="B275" s="99"/>
    </row>
    <row r="276" spans="2:2" x14ac:dyDescent="0.2">
      <c r="B276" s="99"/>
    </row>
    <row r="277" spans="2:2" x14ac:dyDescent="0.2">
      <c r="B277" s="99"/>
    </row>
    <row r="278" spans="2:2" x14ac:dyDescent="0.2">
      <c r="B278" s="99"/>
    </row>
    <row r="279" spans="2:2" x14ac:dyDescent="0.2">
      <c r="B279" s="99"/>
    </row>
    <row r="280" spans="2:2" x14ac:dyDescent="0.2">
      <c r="B280" s="100"/>
    </row>
    <row r="281" spans="2:2" x14ac:dyDescent="0.2">
      <c r="B281" s="99"/>
    </row>
    <row r="282" spans="2:2" x14ac:dyDescent="0.2">
      <c r="B282" s="99"/>
    </row>
    <row r="283" spans="2:2" x14ac:dyDescent="0.2">
      <c r="B283" s="99"/>
    </row>
    <row r="284" spans="2:2" x14ac:dyDescent="0.2">
      <c r="B284" s="99"/>
    </row>
    <row r="285" spans="2:2" x14ac:dyDescent="0.2">
      <c r="B285" s="99"/>
    </row>
    <row r="286" spans="2:2" x14ac:dyDescent="0.2">
      <c r="B286" s="99"/>
    </row>
    <row r="287" spans="2:2" x14ac:dyDescent="0.2">
      <c r="B287" s="99"/>
    </row>
    <row r="288" spans="2:2" x14ac:dyDescent="0.2">
      <c r="B288" s="98"/>
    </row>
    <row r="291" spans="2:2" x14ac:dyDescent="0.2">
      <c r="B291" s="100"/>
    </row>
    <row r="292" spans="2:2" x14ac:dyDescent="0.2">
      <c r="B292" s="100"/>
    </row>
    <row r="293" spans="2:2" x14ac:dyDescent="0.2">
      <c r="B293" s="100"/>
    </row>
    <row r="294" spans="2:2" x14ac:dyDescent="0.2">
      <c r="B294" s="100"/>
    </row>
    <row r="295" spans="2:2" x14ac:dyDescent="0.2">
      <c r="B295" s="100"/>
    </row>
    <row r="296" spans="2:2" x14ac:dyDescent="0.2">
      <c r="B296" s="100"/>
    </row>
    <row r="297" spans="2:2" x14ac:dyDescent="0.2">
      <c r="B297" s="100"/>
    </row>
    <row r="298" spans="2:2" x14ac:dyDescent="0.2">
      <c r="B298" s="100"/>
    </row>
    <row r="299" spans="2:2" x14ac:dyDescent="0.2">
      <c r="B299" s="100"/>
    </row>
    <row r="300" spans="2:2" x14ac:dyDescent="0.2">
      <c r="B300" s="100"/>
    </row>
    <row r="301" spans="2:2" x14ac:dyDescent="0.2">
      <c r="B301" s="100"/>
    </row>
    <row r="302" spans="2:2" x14ac:dyDescent="0.2">
      <c r="B302" s="100"/>
    </row>
    <row r="303" spans="2:2" x14ac:dyDescent="0.2">
      <c r="B303" s="100"/>
    </row>
    <row r="304" spans="2:2" x14ac:dyDescent="0.2">
      <c r="B304" s="100"/>
    </row>
    <row r="305" spans="2:2" x14ac:dyDescent="0.2">
      <c r="B305" s="100"/>
    </row>
    <row r="306" spans="2:2" x14ac:dyDescent="0.2">
      <c r="B306" s="100"/>
    </row>
    <row r="307" spans="2:2" x14ac:dyDescent="0.2">
      <c r="B307" s="100"/>
    </row>
    <row r="308" spans="2:2" x14ac:dyDescent="0.2">
      <c r="B308" s="100"/>
    </row>
    <row r="309" spans="2:2" x14ac:dyDescent="0.2">
      <c r="B309" s="100"/>
    </row>
    <row r="310" spans="2:2" x14ac:dyDescent="0.2">
      <c r="B310" s="100"/>
    </row>
    <row r="311" spans="2:2" x14ac:dyDescent="0.2">
      <c r="B311" s="100"/>
    </row>
    <row r="312" spans="2:2" x14ac:dyDescent="0.2">
      <c r="B312" s="100"/>
    </row>
    <row r="313" spans="2:2" x14ac:dyDescent="0.2">
      <c r="B313" s="100"/>
    </row>
    <row r="314" spans="2:2" x14ac:dyDescent="0.2">
      <c r="B314" s="100"/>
    </row>
    <row r="315" spans="2:2" x14ac:dyDescent="0.2">
      <c r="B315" s="100"/>
    </row>
    <row r="316" spans="2:2" x14ac:dyDescent="0.2">
      <c r="B316" s="100"/>
    </row>
    <row r="317" spans="2:2" x14ac:dyDescent="0.2">
      <c r="B317" s="100"/>
    </row>
    <row r="318" spans="2:2" x14ac:dyDescent="0.2">
      <c r="B318" s="100"/>
    </row>
    <row r="319" spans="2:2" x14ac:dyDescent="0.2">
      <c r="B319" s="100"/>
    </row>
    <row r="320" spans="2:2" x14ac:dyDescent="0.2">
      <c r="B320" s="100"/>
    </row>
    <row r="321" spans="2:2" x14ac:dyDescent="0.2">
      <c r="B321" s="100"/>
    </row>
    <row r="322" spans="2:2" x14ac:dyDescent="0.2">
      <c r="B322" s="100"/>
    </row>
    <row r="323" spans="2:2" x14ac:dyDescent="0.2">
      <c r="B323" s="100"/>
    </row>
    <row r="324" spans="2:2" x14ac:dyDescent="0.2">
      <c r="B324" s="100"/>
    </row>
    <row r="325" spans="2:2" x14ac:dyDescent="0.2">
      <c r="B325" s="100"/>
    </row>
    <row r="326" spans="2:2" x14ac:dyDescent="0.2">
      <c r="B326" s="100"/>
    </row>
    <row r="327" spans="2:2" x14ac:dyDescent="0.2">
      <c r="B327" s="100"/>
    </row>
    <row r="328" spans="2:2" x14ac:dyDescent="0.2">
      <c r="B328" s="100"/>
    </row>
    <row r="329" spans="2:2" x14ac:dyDescent="0.2">
      <c r="B329" s="100"/>
    </row>
    <row r="330" spans="2:2" x14ac:dyDescent="0.2">
      <c r="B330" s="100"/>
    </row>
    <row r="331" spans="2:2" x14ac:dyDescent="0.2">
      <c r="B331" s="100"/>
    </row>
    <row r="332" spans="2:2" x14ac:dyDescent="0.2">
      <c r="B332" s="100"/>
    </row>
    <row r="333" spans="2:2" x14ac:dyDescent="0.2">
      <c r="B333" s="100"/>
    </row>
    <row r="334" spans="2:2" x14ac:dyDescent="0.2">
      <c r="B334" s="100"/>
    </row>
    <row r="335" spans="2:2" x14ac:dyDescent="0.2">
      <c r="B335" s="100"/>
    </row>
    <row r="336" spans="2:2" x14ac:dyDescent="0.2">
      <c r="B336" s="100"/>
    </row>
    <row r="337" spans="2:2" x14ac:dyDescent="0.2">
      <c r="B337" s="100"/>
    </row>
    <row r="338" spans="2:2" x14ac:dyDescent="0.2">
      <c r="B338" s="100"/>
    </row>
    <row r="339" spans="2:2" x14ac:dyDescent="0.2">
      <c r="B339" s="100"/>
    </row>
    <row r="340" spans="2:2" x14ac:dyDescent="0.2">
      <c r="B340" s="100"/>
    </row>
    <row r="341" spans="2:2" x14ac:dyDescent="0.2">
      <c r="B341" s="100"/>
    </row>
    <row r="342" spans="2:2" x14ac:dyDescent="0.2">
      <c r="B342" s="100"/>
    </row>
    <row r="343" spans="2:2" x14ac:dyDescent="0.2">
      <c r="B343" s="100"/>
    </row>
    <row r="344" spans="2:2" x14ac:dyDescent="0.2">
      <c r="B344" s="100"/>
    </row>
    <row r="345" spans="2:2" x14ac:dyDescent="0.2">
      <c r="B345" s="100"/>
    </row>
    <row r="346" spans="2:2" x14ac:dyDescent="0.2">
      <c r="B346" s="100"/>
    </row>
    <row r="347" spans="2:2" x14ac:dyDescent="0.2">
      <c r="B347" s="100"/>
    </row>
    <row r="348" spans="2:2" x14ac:dyDescent="0.2">
      <c r="B348" s="100"/>
    </row>
    <row r="349" spans="2:2" x14ac:dyDescent="0.2">
      <c r="B349" s="100"/>
    </row>
    <row r="350" spans="2:2" x14ac:dyDescent="0.2">
      <c r="B350" s="100"/>
    </row>
    <row r="351" spans="2:2" x14ac:dyDescent="0.2">
      <c r="B351" s="100"/>
    </row>
    <row r="352" spans="2:2" x14ac:dyDescent="0.2">
      <c r="B352" s="100"/>
    </row>
    <row r="353" spans="2:2" x14ac:dyDescent="0.2">
      <c r="B353" s="100"/>
    </row>
    <row r="354" spans="2:2" x14ac:dyDescent="0.2">
      <c r="B354" s="100"/>
    </row>
    <row r="355" spans="2:2" x14ac:dyDescent="0.2">
      <c r="B355" s="100"/>
    </row>
    <row r="356" spans="2:2" x14ac:dyDescent="0.2">
      <c r="B356" s="100"/>
    </row>
    <row r="357" spans="2:2" x14ac:dyDescent="0.2">
      <c r="B357" s="100"/>
    </row>
    <row r="358" spans="2:2" x14ac:dyDescent="0.2">
      <c r="B358" s="100"/>
    </row>
    <row r="359" spans="2:2" x14ac:dyDescent="0.2">
      <c r="B359" s="100"/>
    </row>
    <row r="360" spans="2:2" x14ac:dyDescent="0.2">
      <c r="B360" s="100"/>
    </row>
    <row r="361" spans="2:2" x14ac:dyDescent="0.2">
      <c r="B361" s="100"/>
    </row>
    <row r="362" spans="2:2" x14ac:dyDescent="0.2">
      <c r="B362" s="100"/>
    </row>
    <row r="363" spans="2:2" x14ac:dyDescent="0.2">
      <c r="B363" s="100"/>
    </row>
    <row r="364" spans="2:2" x14ac:dyDescent="0.2">
      <c r="B364" s="100"/>
    </row>
    <row r="365" spans="2:2" x14ac:dyDescent="0.2">
      <c r="B365" s="100"/>
    </row>
    <row r="366" spans="2:2" x14ac:dyDescent="0.2">
      <c r="B366" s="100"/>
    </row>
    <row r="367" spans="2:2" x14ac:dyDescent="0.2">
      <c r="B367" s="100"/>
    </row>
    <row r="368" spans="2:2" x14ac:dyDescent="0.2">
      <c r="B368" s="100"/>
    </row>
    <row r="369" spans="2:2" x14ac:dyDescent="0.2">
      <c r="B369" s="100"/>
    </row>
    <row r="370" spans="2:2" x14ac:dyDescent="0.2">
      <c r="B370" s="100"/>
    </row>
    <row r="371" spans="2:2" x14ac:dyDescent="0.2">
      <c r="B371" s="100"/>
    </row>
    <row r="372" spans="2:2" x14ac:dyDescent="0.2">
      <c r="B372" s="100"/>
    </row>
    <row r="373" spans="2:2" x14ac:dyDescent="0.2">
      <c r="B373" s="100"/>
    </row>
    <row r="374" spans="2:2" x14ac:dyDescent="0.2">
      <c r="B374" s="100"/>
    </row>
    <row r="375" spans="2:2" x14ac:dyDescent="0.2">
      <c r="B375" s="100"/>
    </row>
    <row r="376" spans="2:2" x14ac:dyDescent="0.2">
      <c r="B376" s="100"/>
    </row>
    <row r="377" spans="2:2" x14ac:dyDescent="0.2">
      <c r="B377" s="100"/>
    </row>
    <row r="378" spans="2:2" x14ac:dyDescent="0.2">
      <c r="B378" s="100"/>
    </row>
    <row r="379" spans="2:2" x14ac:dyDescent="0.2">
      <c r="B379" s="100"/>
    </row>
    <row r="380" spans="2:2" x14ac:dyDescent="0.2">
      <c r="B380" s="100"/>
    </row>
    <row r="381" spans="2:2" x14ac:dyDescent="0.2">
      <c r="B381" s="100"/>
    </row>
    <row r="382" spans="2:2" x14ac:dyDescent="0.2">
      <c r="B382" s="100"/>
    </row>
    <row r="383" spans="2:2" x14ac:dyDescent="0.2">
      <c r="B383" s="100"/>
    </row>
    <row r="384" spans="2:2" x14ac:dyDescent="0.2">
      <c r="B384" s="100"/>
    </row>
    <row r="385" spans="2:2" x14ac:dyDescent="0.2">
      <c r="B385" s="100"/>
    </row>
    <row r="386" spans="2:2" x14ac:dyDescent="0.2">
      <c r="B386" s="100"/>
    </row>
    <row r="387" spans="2:2" x14ac:dyDescent="0.2">
      <c r="B387" s="100"/>
    </row>
    <row r="388" spans="2:2" x14ac:dyDescent="0.2">
      <c r="B388" s="100"/>
    </row>
    <row r="389" spans="2:2" x14ac:dyDescent="0.2">
      <c r="B389" s="100"/>
    </row>
    <row r="390" spans="2:2" x14ac:dyDescent="0.2">
      <c r="B390" s="100"/>
    </row>
    <row r="391" spans="2:2" x14ac:dyDescent="0.2">
      <c r="B391" s="100"/>
    </row>
    <row r="392" spans="2:2" x14ac:dyDescent="0.2">
      <c r="B392" s="100"/>
    </row>
    <row r="393" spans="2:2" x14ac:dyDescent="0.2">
      <c r="B393" s="100"/>
    </row>
    <row r="394" spans="2:2" x14ac:dyDescent="0.2">
      <c r="B394" s="100"/>
    </row>
    <row r="395" spans="2:2" x14ac:dyDescent="0.2">
      <c r="B395" s="100"/>
    </row>
    <row r="396" spans="2:2" x14ac:dyDescent="0.2">
      <c r="B396" s="100"/>
    </row>
    <row r="397" spans="2:2" x14ac:dyDescent="0.2">
      <c r="B397" s="100"/>
    </row>
    <row r="398" spans="2:2" x14ac:dyDescent="0.2">
      <c r="B398" s="100"/>
    </row>
    <row r="399" spans="2:2" x14ac:dyDescent="0.2">
      <c r="B399" s="100"/>
    </row>
    <row r="400" spans="2:2" x14ac:dyDescent="0.2">
      <c r="B400" s="100"/>
    </row>
    <row r="401" spans="2:2" x14ac:dyDescent="0.2">
      <c r="B401" s="100"/>
    </row>
    <row r="402" spans="2:2" x14ac:dyDescent="0.2">
      <c r="B402" s="100"/>
    </row>
    <row r="403" spans="2:2" x14ac:dyDescent="0.2">
      <c r="B403" s="100"/>
    </row>
    <row r="404" spans="2:2" x14ac:dyDescent="0.2">
      <c r="B404" s="100"/>
    </row>
    <row r="405" spans="2:2" x14ac:dyDescent="0.2">
      <c r="B405" s="100"/>
    </row>
    <row r="406" spans="2:2" x14ac:dyDescent="0.2">
      <c r="B406" s="100"/>
    </row>
    <row r="407" spans="2:2" x14ac:dyDescent="0.2">
      <c r="B407" s="100"/>
    </row>
    <row r="408" spans="2:2" x14ac:dyDescent="0.2">
      <c r="B408" s="100"/>
    </row>
    <row r="409" spans="2:2" x14ac:dyDescent="0.2">
      <c r="B409" s="100"/>
    </row>
    <row r="410" spans="2:2" x14ac:dyDescent="0.2">
      <c r="B410" s="100"/>
    </row>
    <row r="411" spans="2:2" x14ac:dyDescent="0.2">
      <c r="B411" s="100"/>
    </row>
    <row r="412" spans="2:2" x14ac:dyDescent="0.2">
      <c r="B412" s="100"/>
    </row>
    <row r="413" spans="2:2" x14ac:dyDescent="0.2">
      <c r="B413" s="100"/>
    </row>
    <row r="414" spans="2:2" x14ac:dyDescent="0.2">
      <c r="B414" s="100"/>
    </row>
    <row r="415" spans="2:2" x14ac:dyDescent="0.2">
      <c r="B415" s="100"/>
    </row>
    <row r="416" spans="2:2" x14ac:dyDescent="0.2">
      <c r="B416" s="100"/>
    </row>
    <row r="417" spans="2:2" x14ac:dyDescent="0.2">
      <c r="B417" s="100"/>
    </row>
    <row r="418" spans="2:2" x14ac:dyDescent="0.2">
      <c r="B418" s="100"/>
    </row>
    <row r="419" spans="2:2" x14ac:dyDescent="0.2">
      <c r="B419" s="100"/>
    </row>
    <row r="420" spans="2:2" x14ac:dyDescent="0.2">
      <c r="B420" s="100"/>
    </row>
    <row r="421" spans="2:2" x14ac:dyDescent="0.2">
      <c r="B421" s="100"/>
    </row>
    <row r="422" spans="2:2" x14ac:dyDescent="0.2">
      <c r="B422" s="100"/>
    </row>
    <row r="423" spans="2:2" x14ac:dyDescent="0.2">
      <c r="B423" s="100"/>
    </row>
    <row r="424" spans="2:2" x14ac:dyDescent="0.2">
      <c r="B424" s="100"/>
    </row>
    <row r="425" spans="2:2" x14ac:dyDescent="0.2">
      <c r="B425" s="100"/>
    </row>
    <row r="426" spans="2:2" x14ac:dyDescent="0.2">
      <c r="B426" s="100"/>
    </row>
    <row r="427" spans="2:2" x14ac:dyDescent="0.2">
      <c r="B427" s="100"/>
    </row>
    <row r="428" spans="2:2" x14ac:dyDescent="0.2">
      <c r="B428" s="100"/>
    </row>
    <row r="429" spans="2:2" x14ac:dyDescent="0.2">
      <c r="B429" s="100"/>
    </row>
    <row r="430" spans="2:2" x14ac:dyDescent="0.2">
      <c r="B430" s="100"/>
    </row>
    <row r="431" spans="2:2" x14ac:dyDescent="0.2">
      <c r="B431" s="100"/>
    </row>
    <row r="432" spans="2:2" x14ac:dyDescent="0.2">
      <c r="B432" s="100"/>
    </row>
    <row r="433" spans="2:2" x14ac:dyDescent="0.2">
      <c r="B433" s="100"/>
    </row>
    <row r="434" spans="2:2" x14ac:dyDescent="0.2">
      <c r="B434" s="100"/>
    </row>
    <row r="435" spans="2:2" x14ac:dyDescent="0.2">
      <c r="B435" s="100"/>
    </row>
    <row r="436" spans="2:2" x14ac:dyDescent="0.2">
      <c r="B436" s="100"/>
    </row>
    <row r="437" spans="2:2" x14ac:dyDescent="0.2">
      <c r="B437" s="100"/>
    </row>
    <row r="438" spans="2:2" x14ac:dyDescent="0.2">
      <c r="B438" s="100"/>
    </row>
    <row r="439" spans="2:2" x14ac:dyDescent="0.2">
      <c r="B439" s="100"/>
    </row>
    <row r="440" spans="2:2" x14ac:dyDescent="0.2">
      <c r="B440" s="100"/>
    </row>
    <row r="441" spans="2:2" x14ac:dyDescent="0.2">
      <c r="B441" s="100"/>
    </row>
    <row r="442" spans="2:2" x14ac:dyDescent="0.2">
      <c r="B442" s="100"/>
    </row>
    <row r="443" spans="2:2" x14ac:dyDescent="0.2">
      <c r="B443" s="100"/>
    </row>
    <row r="444" spans="2:2" x14ac:dyDescent="0.2">
      <c r="B444" s="100"/>
    </row>
    <row r="445" spans="2:2" x14ac:dyDescent="0.2">
      <c r="B445" s="100"/>
    </row>
    <row r="446" spans="2:2" x14ac:dyDescent="0.2">
      <c r="B446" s="100"/>
    </row>
    <row r="447" spans="2:2" x14ac:dyDescent="0.2">
      <c r="B447" s="100"/>
    </row>
    <row r="448" spans="2:2" x14ac:dyDescent="0.2">
      <c r="B448" s="100"/>
    </row>
    <row r="449" spans="2:2" x14ac:dyDescent="0.2">
      <c r="B449" s="100"/>
    </row>
    <row r="450" spans="2:2" x14ac:dyDescent="0.2">
      <c r="B450" s="100"/>
    </row>
    <row r="451" spans="2:2" x14ac:dyDescent="0.2">
      <c r="B451" s="100"/>
    </row>
    <row r="452" spans="2:2" x14ac:dyDescent="0.2">
      <c r="B452" s="100"/>
    </row>
    <row r="453" spans="2:2" x14ac:dyDescent="0.2">
      <c r="B453" s="100"/>
    </row>
    <row r="454" spans="2:2" x14ac:dyDescent="0.2">
      <c r="B454" s="100"/>
    </row>
    <row r="455" spans="2:2" x14ac:dyDescent="0.2">
      <c r="B455" s="100"/>
    </row>
    <row r="456" spans="2:2" x14ac:dyDescent="0.2">
      <c r="B456" s="100"/>
    </row>
    <row r="457" spans="2:2" x14ac:dyDescent="0.2">
      <c r="B457" s="100"/>
    </row>
    <row r="458" spans="2:2" x14ac:dyDescent="0.2">
      <c r="B458" s="100"/>
    </row>
    <row r="459" spans="2:2" x14ac:dyDescent="0.2">
      <c r="B459" s="100"/>
    </row>
    <row r="460" spans="2:2" x14ac:dyDescent="0.2">
      <c r="B460" s="100"/>
    </row>
    <row r="461" spans="2:2" x14ac:dyDescent="0.2">
      <c r="B461" s="100"/>
    </row>
    <row r="462" spans="2:2" x14ac:dyDescent="0.2">
      <c r="B462" s="100"/>
    </row>
    <row r="463" spans="2:2" x14ac:dyDescent="0.2">
      <c r="B463" s="100"/>
    </row>
    <row r="464" spans="2:2" x14ac:dyDescent="0.2">
      <c r="B464" s="100"/>
    </row>
    <row r="465" spans="2:2" x14ac:dyDescent="0.2">
      <c r="B465" s="100"/>
    </row>
    <row r="466" spans="2:2" x14ac:dyDescent="0.2">
      <c r="B466" s="100"/>
    </row>
    <row r="467" spans="2:2" x14ac:dyDescent="0.2">
      <c r="B467" s="100"/>
    </row>
    <row r="468" spans="2:2" x14ac:dyDescent="0.2">
      <c r="B468" s="100"/>
    </row>
    <row r="469" spans="2:2" x14ac:dyDescent="0.2">
      <c r="B469" s="100"/>
    </row>
    <row r="470" spans="2:2" x14ac:dyDescent="0.2">
      <c r="B470" s="100"/>
    </row>
    <row r="471" spans="2:2" x14ac:dyDescent="0.2">
      <c r="B471" s="100"/>
    </row>
    <row r="472" spans="2:2" x14ac:dyDescent="0.2">
      <c r="B472" s="100"/>
    </row>
    <row r="473" spans="2:2" x14ac:dyDescent="0.2">
      <c r="B473" s="100"/>
    </row>
    <row r="474" spans="2:2" x14ac:dyDescent="0.2">
      <c r="B474" s="100"/>
    </row>
    <row r="475" spans="2:2" x14ac:dyDescent="0.2">
      <c r="B475" s="100"/>
    </row>
    <row r="476" spans="2:2" x14ac:dyDescent="0.2">
      <c r="B476" s="100"/>
    </row>
    <row r="477" spans="2:2" x14ac:dyDescent="0.2">
      <c r="B477" s="100"/>
    </row>
    <row r="478" spans="2:2" x14ac:dyDescent="0.2">
      <c r="B478" s="100"/>
    </row>
    <row r="479" spans="2:2" x14ac:dyDescent="0.2">
      <c r="B479" s="100"/>
    </row>
    <row r="480" spans="2:2" x14ac:dyDescent="0.2">
      <c r="B480" s="100"/>
    </row>
    <row r="481" spans="2:2" x14ac:dyDescent="0.2">
      <c r="B481" s="100"/>
    </row>
    <row r="482" spans="2:2" x14ac:dyDescent="0.2">
      <c r="B482" s="100"/>
    </row>
    <row r="483" spans="2:2" x14ac:dyDescent="0.2">
      <c r="B483" s="100"/>
    </row>
    <row r="484" spans="2:2" x14ac:dyDescent="0.2">
      <c r="B484" s="100"/>
    </row>
    <row r="485" spans="2:2" x14ac:dyDescent="0.2">
      <c r="B485" s="100"/>
    </row>
    <row r="486" spans="2:2" x14ac:dyDescent="0.2">
      <c r="B486" s="100"/>
    </row>
    <row r="487" spans="2:2" x14ac:dyDescent="0.2">
      <c r="B487" s="100"/>
    </row>
    <row r="488" spans="2:2" x14ac:dyDescent="0.2">
      <c r="B488" s="100"/>
    </row>
    <row r="489" spans="2:2" x14ac:dyDescent="0.2">
      <c r="B489" s="100"/>
    </row>
    <row r="490" spans="2:2" x14ac:dyDescent="0.2">
      <c r="B490" s="100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3 year Funding History</vt:lpstr>
      <vt:lpstr>Funding Process Tracking</vt:lpstr>
      <vt:lpstr>Initial Allocation</vt:lpstr>
      <vt:lpstr>Table for Bill of Appropriation</vt:lpstr>
      <vt:lpstr>'3 year Funding History'!Print_Area</vt:lpstr>
      <vt:lpstr>'Funding Process Tracking'!Print_Area</vt:lpstr>
      <vt:lpstr>'Initial Allocation'!Print_Area</vt:lpstr>
      <vt:lpstr>'3 year Funding History'!Print_Titles</vt:lpstr>
      <vt:lpstr>'Funding Process Tracking'!Print_Titles</vt:lpstr>
      <vt:lpstr>'Initial Allocation'!Print_Titles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kadicker</dc:creator>
  <cp:lastModifiedBy>Taylor, Katherine R</cp:lastModifiedBy>
  <cp:lastPrinted>2016-03-03T21:14:39Z</cp:lastPrinted>
  <dcterms:created xsi:type="dcterms:W3CDTF">2012-12-05T20:33:52Z</dcterms:created>
  <dcterms:modified xsi:type="dcterms:W3CDTF">2016-04-13T17:15:52Z</dcterms:modified>
</cp:coreProperties>
</file>